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8" activeTab="14"/>
  </bookViews>
  <sheets>
    <sheet name="Inspección" sheetId="2" r:id="rId1"/>
    <sheet name="Asistencia Judicial 1" sheetId="3" r:id="rId2"/>
    <sheet name="Asistencia Judicial 2" sheetId="4" r:id="rId3"/>
    <sheet name="Asistencia Judicial 3" sheetId="1" r:id="rId4"/>
    <sheet name="Asistencia Judicial 4" sheetId="5" r:id="rId5"/>
    <sheet name="Higiene y Seguridad 1" sheetId="6" r:id="rId6"/>
    <sheet name="Higiene y Seguridad 2" sheetId="7" r:id="rId7"/>
    <sheet name="Higiene y Seguridad 3" sheetId="8" r:id="rId8"/>
    <sheet name="Higiene y Seguridad 4" sheetId="9" r:id="rId9"/>
    <sheet name="Trabajo Infantil 1" sheetId="10" r:id="rId10"/>
    <sheet name="Trabajo Infantil 2" sheetId="11" r:id="rId11"/>
    <sheet name="Trabajo Infantil 3" sheetId="12" r:id="rId12"/>
    <sheet name="Mediación 1" sheetId="13" r:id="rId13"/>
    <sheet name="Mediación 2 " sheetId="14" r:id="rId14"/>
    <sheet name="Mediación 3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5" l="1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 s="1"/>
  <c r="J6" i="15"/>
  <c r="I6" i="15"/>
  <c r="H6" i="15"/>
  <c r="G6" i="15"/>
  <c r="F6" i="15"/>
  <c r="E28" i="14" l="1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 s="1"/>
  <c r="J6" i="14"/>
  <c r="I6" i="14"/>
  <c r="H6" i="14"/>
  <c r="G6" i="14"/>
  <c r="F6" i="14"/>
  <c r="H29" i="13" l="1"/>
  <c r="H28" i="13"/>
  <c r="H27" i="13"/>
  <c r="H25" i="13"/>
  <c r="H24" i="13" s="1"/>
  <c r="M28" i="13" s="1"/>
  <c r="L24" i="13"/>
  <c r="J24" i="13"/>
  <c r="F24" i="13"/>
  <c r="G26" i="13" s="1"/>
  <c r="H14" i="13"/>
  <c r="H13" i="13"/>
  <c r="H12" i="13"/>
  <c r="H11" i="13"/>
  <c r="H10" i="13"/>
  <c r="L9" i="13"/>
  <c r="J9" i="13"/>
  <c r="F9" i="13"/>
  <c r="G10" i="13" s="1"/>
  <c r="G27" i="13" l="1"/>
  <c r="I27" i="13"/>
  <c r="I25" i="13"/>
  <c r="G25" i="13"/>
  <c r="G13" i="13"/>
  <c r="I28" i="13"/>
  <c r="H9" i="13"/>
  <c r="M11" i="13" s="1"/>
  <c r="G29" i="13"/>
  <c r="G24" i="13" s="1"/>
  <c r="G28" i="13"/>
  <c r="M12" i="13"/>
  <c r="M14" i="13"/>
  <c r="I14" i="13"/>
  <c r="I10" i="13"/>
  <c r="I11" i="13"/>
  <c r="G11" i="13"/>
  <c r="K29" i="13"/>
  <c r="K26" i="13"/>
  <c r="M26" i="13"/>
  <c r="M29" i="13"/>
  <c r="G14" i="13"/>
  <c r="M27" i="13"/>
  <c r="M25" i="13"/>
  <c r="M24" i="13" s="1"/>
  <c r="K28" i="13"/>
  <c r="I26" i="13"/>
  <c r="I24" i="13" s="1"/>
  <c r="G12" i="13"/>
  <c r="K25" i="13"/>
  <c r="I12" i="13" l="1"/>
  <c r="M13" i="13"/>
  <c r="K11" i="13"/>
  <c r="I13" i="13"/>
  <c r="I9" i="13" s="1"/>
  <c r="K10" i="13"/>
  <c r="K13" i="13"/>
  <c r="M10" i="13"/>
  <c r="M9" i="13" s="1"/>
  <c r="K14" i="13"/>
  <c r="K12" i="13"/>
  <c r="G9" i="13"/>
  <c r="K24" i="13"/>
  <c r="K9" i="13"/>
  <c r="E46" i="12" l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E9" i="12"/>
  <c r="F9" i="12" s="1"/>
  <c r="E8" i="12"/>
  <c r="F8" i="12" s="1"/>
  <c r="E7" i="12"/>
  <c r="F7" i="12" s="1"/>
  <c r="H6" i="12"/>
  <c r="G6" i="12"/>
  <c r="E6" i="12"/>
  <c r="F46" i="12" s="1"/>
  <c r="F10" i="12" l="1"/>
  <c r="F6" i="12" s="1"/>
  <c r="F16" i="12"/>
  <c r="F22" i="12"/>
  <c r="F28" i="12"/>
  <c r="F34" i="12"/>
  <c r="F40" i="1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H7" i="11"/>
  <c r="G7" i="11"/>
  <c r="F7" i="11"/>
  <c r="E7" i="11" l="1"/>
  <c r="F5" i="10" l="1"/>
  <c r="E5" i="10"/>
  <c r="G41" i="9" l="1"/>
  <c r="G40" i="9"/>
  <c r="G36" i="9"/>
  <c r="G35" i="9"/>
  <c r="G34" i="9"/>
  <c r="G29" i="9"/>
  <c r="G28" i="9"/>
  <c r="G23" i="9"/>
  <c r="G22" i="9"/>
  <c r="G18" i="9"/>
  <c r="G17" i="9"/>
  <c r="G16" i="9"/>
  <c r="G12" i="9"/>
  <c r="G11" i="9"/>
  <c r="G10" i="9"/>
  <c r="G6" i="9"/>
  <c r="K5" i="9"/>
  <c r="J5" i="9"/>
  <c r="H5" i="9"/>
  <c r="I45" i="9" s="1"/>
  <c r="F5" i="9"/>
  <c r="G45" i="9" s="1"/>
  <c r="G46" i="8"/>
  <c r="G45" i="8"/>
  <c r="G44" i="8"/>
  <c r="G38" i="8"/>
  <c r="G37" i="8"/>
  <c r="G36" i="8"/>
  <c r="G35" i="8"/>
  <c r="G34" i="8"/>
  <c r="G33" i="8"/>
  <c r="G32" i="8"/>
  <c r="G26" i="8"/>
  <c r="G25" i="8"/>
  <c r="G24" i="8"/>
  <c r="G23" i="8"/>
  <c r="G22" i="8"/>
  <c r="G21" i="8"/>
  <c r="G20" i="8"/>
  <c r="G14" i="8"/>
  <c r="G13" i="8"/>
  <c r="G12" i="8"/>
  <c r="G11" i="8"/>
  <c r="G10" i="8"/>
  <c r="G9" i="8"/>
  <c r="G8" i="8"/>
  <c r="I6" i="8"/>
  <c r="H6" i="8"/>
  <c r="F6" i="8"/>
  <c r="G43" i="8" s="1"/>
  <c r="G39" i="7"/>
  <c r="G38" i="7"/>
  <c r="G37" i="7"/>
  <c r="G36" i="7"/>
  <c r="G35" i="7"/>
  <c r="G27" i="7"/>
  <c r="G26" i="7"/>
  <c r="G25" i="7"/>
  <c r="G24" i="7"/>
  <c r="G23" i="7"/>
  <c r="G15" i="7"/>
  <c r="G14" i="7"/>
  <c r="G13" i="7"/>
  <c r="G12" i="7"/>
  <c r="G11" i="7"/>
  <c r="F5" i="7"/>
  <c r="G34" i="7" s="1"/>
  <c r="I22" i="9" l="1"/>
  <c r="G30" i="9"/>
  <c r="I18" i="9"/>
  <c r="I42" i="9"/>
  <c r="G7" i="9"/>
  <c r="G5" i="9" s="1"/>
  <c r="G13" i="9"/>
  <c r="G19" i="9"/>
  <c r="G25" i="9"/>
  <c r="G31" i="9"/>
  <c r="G37" i="9"/>
  <c r="G43" i="9"/>
  <c r="I16" i="9"/>
  <c r="I40" i="9"/>
  <c r="I17" i="9"/>
  <c r="I29" i="9"/>
  <c r="I41" i="9"/>
  <c r="G24" i="9"/>
  <c r="I12" i="9"/>
  <c r="I36" i="9"/>
  <c r="I7" i="9"/>
  <c r="I13" i="9"/>
  <c r="I19" i="9"/>
  <c r="I25" i="9"/>
  <c r="I31" i="9"/>
  <c r="I37" i="9"/>
  <c r="I43" i="9"/>
  <c r="I28" i="9"/>
  <c r="I6" i="9"/>
  <c r="I30" i="9"/>
  <c r="G8" i="9"/>
  <c r="G14" i="9"/>
  <c r="G20" i="9"/>
  <c r="G26" i="9"/>
  <c r="G32" i="9"/>
  <c r="G38" i="9"/>
  <c r="G44" i="9"/>
  <c r="G42" i="9"/>
  <c r="I24" i="9"/>
  <c r="I8" i="9"/>
  <c r="I14" i="9"/>
  <c r="I20" i="9"/>
  <c r="I26" i="9"/>
  <c r="I32" i="9"/>
  <c r="I38" i="9"/>
  <c r="I44" i="9"/>
  <c r="I11" i="9"/>
  <c r="I23" i="9"/>
  <c r="I35" i="9"/>
  <c r="G9" i="9"/>
  <c r="G15" i="9"/>
  <c r="G21" i="9"/>
  <c r="G27" i="9"/>
  <c r="G33" i="9"/>
  <c r="G39" i="9"/>
  <c r="I10" i="9"/>
  <c r="I34" i="9"/>
  <c r="I9" i="9"/>
  <c r="I15" i="9"/>
  <c r="I21" i="9"/>
  <c r="I27" i="9"/>
  <c r="I33" i="9"/>
  <c r="I39" i="9"/>
  <c r="G15" i="8"/>
  <c r="G27" i="8"/>
  <c r="G39" i="8"/>
  <c r="G16" i="8"/>
  <c r="G28" i="8"/>
  <c r="G40" i="8"/>
  <c r="G17" i="8"/>
  <c r="G29" i="8"/>
  <c r="G41" i="8"/>
  <c r="G18" i="8"/>
  <c r="G30" i="8"/>
  <c r="G42" i="8"/>
  <c r="G7" i="8"/>
  <c r="G19" i="8"/>
  <c r="G31" i="8"/>
  <c r="G16" i="7"/>
  <c r="G28" i="7"/>
  <c r="G40" i="7"/>
  <c r="G17" i="7"/>
  <c r="G29" i="7"/>
  <c r="G41" i="7"/>
  <c r="G6" i="7"/>
  <c r="G18" i="7"/>
  <c r="G30" i="7"/>
  <c r="G42" i="7"/>
  <c r="G7" i="7"/>
  <c r="G19" i="7"/>
  <c r="G31" i="7"/>
  <c r="G43" i="7"/>
  <c r="G8" i="7"/>
  <c r="G20" i="7"/>
  <c r="G32" i="7"/>
  <c r="G44" i="7"/>
  <c r="G9" i="7"/>
  <c r="G21" i="7"/>
  <c r="G33" i="7"/>
  <c r="G45" i="7"/>
  <c r="G10" i="7"/>
  <c r="G22" i="7"/>
  <c r="I5" i="9" l="1"/>
  <c r="G6" i="8"/>
  <c r="G5" i="7"/>
  <c r="F14" i="5" l="1"/>
  <c r="F13" i="5"/>
  <c r="E8" i="5"/>
  <c r="F12" i="5" s="1"/>
  <c r="F9" i="5" l="1"/>
  <c r="F10" i="5"/>
  <c r="F11" i="5"/>
  <c r="F8" i="5" l="1"/>
  <c r="F48" i="4" l="1"/>
  <c r="G48" i="4" s="1"/>
  <c r="F47" i="4"/>
  <c r="G47" i="4" s="1"/>
  <c r="I46" i="4"/>
  <c r="F46" i="4"/>
  <c r="F45" i="4"/>
  <c r="G45" i="4" s="1"/>
  <c r="F44" i="4"/>
  <c r="G44" i="4" s="1"/>
  <c r="I43" i="4"/>
  <c r="F43" i="4"/>
  <c r="F42" i="4"/>
  <c r="G42" i="4" s="1"/>
  <c r="F41" i="4"/>
  <c r="G41" i="4" s="1"/>
  <c r="I40" i="4"/>
  <c r="F40" i="4"/>
  <c r="F39" i="4"/>
  <c r="G39" i="4" s="1"/>
  <c r="F38" i="4"/>
  <c r="G38" i="4" s="1"/>
  <c r="I37" i="4"/>
  <c r="F37" i="4"/>
  <c r="F36" i="4"/>
  <c r="G36" i="4" s="1"/>
  <c r="F35" i="4"/>
  <c r="G34" i="4"/>
  <c r="F34" i="4"/>
  <c r="F33" i="4"/>
  <c r="F32" i="4"/>
  <c r="G32" i="4" s="1"/>
  <c r="G31" i="4"/>
  <c r="F31" i="4"/>
  <c r="F30" i="4"/>
  <c r="F29" i="4"/>
  <c r="G29" i="4" s="1"/>
  <c r="G28" i="4"/>
  <c r="F28" i="4"/>
  <c r="F27" i="4"/>
  <c r="F26" i="4"/>
  <c r="G26" i="4" s="1"/>
  <c r="G25" i="4"/>
  <c r="F25" i="4"/>
  <c r="F24" i="4"/>
  <c r="F23" i="4"/>
  <c r="G23" i="4" s="1"/>
  <c r="G22" i="4"/>
  <c r="F22" i="4"/>
  <c r="F21" i="4"/>
  <c r="F20" i="4"/>
  <c r="G20" i="4" s="1"/>
  <c r="G19" i="4"/>
  <c r="F19" i="4"/>
  <c r="F18" i="4"/>
  <c r="F17" i="4"/>
  <c r="G17" i="4" s="1"/>
  <c r="G16" i="4"/>
  <c r="F16" i="4"/>
  <c r="F15" i="4"/>
  <c r="F14" i="4"/>
  <c r="G14" i="4" s="1"/>
  <c r="G13" i="4"/>
  <c r="F13" i="4"/>
  <c r="F12" i="4"/>
  <c r="F11" i="4"/>
  <c r="G11" i="4" s="1"/>
  <c r="G10" i="4"/>
  <c r="F10" i="4"/>
  <c r="F9" i="4"/>
  <c r="J8" i="4"/>
  <c r="H8" i="4"/>
  <c r="F8" i="4"/>
  <c r="K32" i="4" s="1"/>
  <c r="I10" i="4" l="1"/>
  <c r="I19" i="4"/>
  <c r="I31" i="4"/>
  <c r="K43" i="4"/>
  <c r="K13" i="4"/>
  <c r="K22" i="4"/>
  <c r="K28" i="4"/>
  <c r="K34" i="4"/>
  <c r="I41" i="4"/>
  <c r="I29" i="4"/>
  <c r="G9" i="4"/>
  <c r="G12" i="4"/>
  <c r="G15" i="4"/>
  <c r="G18" i="4"/>
  <c r="G21" i="4"/>
  <c r="G24" i="4"/>
  <c r="G27" i="4"/>
  <c r="G30" i="4"/>
  <c r="G33" i="4"/>
  <c r="I36" i="4"/>
  <c r="I39" i="4"/>
  <c r="I42" i="4"/>
  <c r="I45" i="4"/>
  <c r="I48" i="4"/>
  <c r="I9" i="4"/>
  <c r="I8" i="4" s="1"/>
  <c r="I12" i="4"/>
  <c r="I15" i="4"/>
  <c r="I18" i="4"/>
  <c r="I21" i="4"/>
  <c r="I24" i="4"/>
  <c r="I27" i="4"/>
  <c r="I30" i="4"/>
  <c r="I33" i="4"/>
  <c r="K36" i="4"/>
  <c r="K39" i="4"/>
  <c r="K42" i="4"/>
  <c r="K45" i="4"/>
  <c r="K48" i="4"/>
  <c r="K9" i="4"/>
  <c r="K12" i="4"/>
  <c r="K15" i="4"/>
  <c r="K18" i="4"/>
  <c r="K21" i="4"/>
  <c r="K24" i="4"/>
  <c r="K27" i="4"/>
  <c r="K30" i="4"/>
  <c r="K33" i="4"/>
  <c r="I16" i="4"/>
  <c r="K40" i="4"/>
  <c r="K10" i="4"/>
  <c r="K25" i="4"/>
  <c r="G37" i="4"/>
  <c r="G40" i="4"/>
  <c r="G43" i="4"/>
  <c r="G46" i="4"/>
  <c r="I13" i="4"/>
  <c r="I22" i="4"/>
  <c r="I25" i="4"/>
  <c r="I28" i="4"/>
  <c r="I34" i="4"/>
  <c r="K37" i="4"/>
  <c r="K46" i="4"/>
  <c r="K16" i="4"/>
  <c r="K19" i="4"/>
  <c r="K31" i="4"/>
  <c r="I35" i="4"/>
  <c r="I38" i="4"/>
  <c r="I44" i="4"/>
  <c r="I47" i="4"/>
  <c r="I11" i="4"/>
  <c r="I14" i="4"/>
  <c r="I17" i="4"/>
  <c r="I20" i="4"/>
  <c r="I23" i="4"/>
  <c r="I26" i="4"/>
  <c r="I32" i="4"/>
  <c r="K35" i="4"/>
  <c r="K38" i="4"/>
  <c r="K41" i="4"/>
  <c r="K44" i="4"/>
  <c r="K47" i="4"/>
  <c r="K11" i="4"/>
  <c r="K14" i="4"/>
  <c r="K17" i="4"/>
  <c r="K20" i="4"/>
  <c r="K23" i="4"/>
  <c r="K26" i="4"/>
  <c r="K29" i="4"/>
  <c r="G8" i="4" l="1"/>
  <c r="K8" i="4"/>
  <c r="F48" i="3" l="1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J8" i="3"/>
  <c r="H8" i="3"/>
  <c r="G46" i="3" l="1"/>
  <c r="G13" i="3"/>
  <c r="G10" i="3"/>
  <c r="G25" i="3"/>
  <c r="G37" i="3"/>
  <c r="G16" i="3"/>
  <c r="G30" i="3"/>
  <c r="G42" i="3"/>
  <c r="G19" i="3"/>
  <c r="F8" i="3"/>
  <c r="G34" i="3" s="1"/>
  <c r="G36" i="3" l="1"/>
  <c r="G18" i="3"/>
  <c r="G24" i="3"/>
  <c r="G12" i="3"/>
  <c r="G40" i="3"/>
  <c r="G47" i="3"/>
  <c r="G45" i="3"/>
  <c r="G9" i="3"/>
  <c r="G41" i="3"/>
  <c r="G28" i="3"/>
  <c r="K48" i="3"/>
  <c r="K45" i="3"/>
  <c r="K42" i="3"/>
  <c r="K39" i="3"/>
  <c r="K36" i="3"/>
  <c r="I33" i="3"/>
  <c r="I30" i="3"/>
  <c r="I27" i="3"/>
  <c r="I24" i="3"/>
  <c r="I21" i="3"/>
  <c r="I18" i="3"/>
  <c r="I15" i="3"/>
  <c r="I12" i="3"/>
  <c r="I9" i="3"/>
  <c r="I48" i="3"/>
  <c r="I45" i="3"/>
  <c r="I42" i="3"/>
  <c r="I39" i="3"/>
  <c r="I36" i="3"/>
  <c r="K29" i="3"/>
  <c r="K26" i="3"/>
  <c r="K20" i="3"/>
  <c r="K14" i="3"/>
  <c r="K11" i="3"/>
  <c r="K47" i="3"/>
  <c r="I32" i="3"/>
  <c r="I20" i="3"/>
  <c r="K32" i="3"/>
  <c r="K41" i="3"/>
  <c r="I29" i="3"/>
  <c r="I17" i="3"/>
  <c r="I41" i="3"/>
  <c r="G14" i="3"/>
  <c r="K44" i="3"/>
  <c r="I47" i="3"/>
  <c r="I44" i="3"/>
  <c r="I38" i="3"/>
  <c r="G23" i="3"/>
  <c r="K10" i="3"/>
  <c r="G32" i="3"/>
  <c r="K34" i="3"/>
  <c r="K31" i="3"/>
  <c r="K28" i="3"/>
  <c r="K25" i="3"/>
  <c r="K22" i="3"/>
  <c r="K19" i="3"/>
  <c r="K16" i="3"/>
  <c r="K13" i="3"/>
  <c r="G20" i="3"/>
  <c r="K46" i="3"/>
  <c r="K43" i="3"/>
  <c r="K40" i="3"/>
  <c r="K37" i="3"/>
  <c r="I34" i="3"/>
  <c r="I31" i="3"/>
  <c r="I28" i="3"/>
  <c r="I25" i="3"/>
  <c r="I22" i="3"/>
  <c r="I19" i="3"/>
  <c r="I16" i="3"/>
  <c r="I13" i="3"/>
  <c r="I10" i="3"/>
  <c r="I23" i="3"/>
  <c r="I35" i="3"/>
  <c r="G17" i="3"/>
  <c r="I46" i="3"/>
  <c r="I43" i="3"/>
  <c r="I40" i="3"/>
  <c r="I37" i="3"/>
  <c r="K33" i="3"/>
  <c r="K30" i="3"/>
  <c r="K27" i="3"/>
  <c r="K24" i="3"/>
  <c r="K21" i="3"/>
  <c r="K18" i="3"/>
  <c r="K15" i="3"/>
  <c r="K12" i="3"/>
  <c r="K9" i="3"/>
  <c r="K8" i="3" s="1"/>
  <c r="K23" i="3"/>
  <c r="K17" i="3"/>
  <c r="K38" i="3"/>
  <c r="I26" i="3"/>
  <c r="I11" i="3"/>
  <c r="G29" i="3"/>
  <c r="G11" i="3"/>
  <c r="K35" i="3"/>
  <c r="I14" i="3"/>
  <c r="G26" i="3"/>
  <c r="G39" i="3"/>
  <c r="G21" i="3"/>
  <c r="G44" i="3"/>
  <c r="G27" i="3"/>
  <c r="G48" i="3"/>
  <c r="G43" i="3"/>
  <c r="G15" i="3"/>
  <c r="G22" i="3"/>
  <c r="G31" i="3"/>
  <c r="G38" i="3"/>
  <c r="G33" i="3"/>
  <c r="I8" i="3" l="1"/>
  <c r="G8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 s="1"/>
  <c r="L5" i="2"/>
  <c r="K5" i="2"/>
  <c r="I5" i="2"/>
  <c r="G5" i="2"/>
  <c r="F19" i="1"/>
  <c r="F17" i="1"/>
  <c r="E4" i="1"/>
  <c r="F18" i="1" s="1"/>
  <c r="H45" i="2" l="1"/>
  <c r="H41" i="2"/>
  <c r="H37" i="2"/>
  <c r="H33" i="2"/>
  <c r="H29" i="2"/>
  <c r="H25" i="2"/>
  <c r="H21" i="2"/>
  <c r="H17" i="2"/>
  <c r="H13" i="2"/>
  <c r="H9" i="2"/>
  <c r="J22" i="2"/>
  <c r="J10" i="2"/>
  <c r="H34" i="2"/>
  <c r="H14" i="2"/>
  <c r="J13" i="2"/>
  <c r="J14" i="2"/>
  <c r="H42" i="2"/>
  <c r="J21" i="2"/>
  <c r="J44" i="2"/>
  <c r="J40" i="2"/>
  <c r="J36" i="2"/>
  <c r="J32" i="2"/>
  <c r="J28" i="2"/>
  <c r="J24" i="2"/>
  <c r="J20" i="2"/>
  <c r="J16" i="2"/>
  <c r="J12" i="2"/>
  <c r="J8" i="2"/>
  <c r="J30" i="2"/>
  <c r="H30" i="2"/>
  <c r="J25" i="2"/>
  <c r="H44" i="2"/>
  <c r="H40" i="2"/>
  <c r="H36" i="2"/>
  <c r="H32" i="2"/>
  <c r="H28" i="2"/>
  <c r="H24" i="2"/>
  <c r="H20" i="2"/>
  <c r="H16" i="2"/>
  <c r="H12" i="2"/>
  <c r="H8" i="2"/>
  <c r="H39" i="2"/>
  <c r="H35" i="2"/>
  <c r="H31" i="2"/>
  <c r="H27" i="2"/>
  <c r="H23" i="2"/>
  <c r="H15" i="2"/>
  <c r="H11" i="2"/>
  <c r="J26" i="2"/>
  <c r="H38" i="2"/>
  <c r="H19" i="2"/>
  <c r="J34" i="2"/>
  <c r="H22" i="2"/>
  <c r="J17" i="2"/>
  <c r="J43" i="2"/>
  <c r="J39" i="2"/>
  <c r="J35" i="2"/>
  <c r="J31" i="2"/>
  <c r="J27" i="2"/>
  <c r="J23" i="2"/>
  <c r="J19" i="2"/>
  <c r="J15" i="2"/>
  <c r="J11" i="2"/>
  <c r="J7" i="2"/>
  <c r="H43" i="2"/>
  <c r="H7" i="2"/>
  <c r="J38" i="2"/>
  <c r="J18" i="2"/>
  <c r="H26" i="2"/>
  <c r="H10" i="2"/>
  <c r="J42" i="2"/>
  <c r="J6" i="2"/>
  <c r="H18" i="2"/>
  <c r="H6" i="2"/>
  <c r="J29" i="2"/>
  <c r="J45" i="2"/>
  <c r="J41" i="2"/>
  <c r="J37" i="2"/>
  <c r="J33" i="2"/>
  <c r="J9" i="2"/>
  <c r="F15" i="1"/>
  <c r="F16" i="1"/>
  <c r="F7" i="1"/>
  <c r="F8" i="1"/>
  <c r="F20" i="1"/>
  <c r="F9" i="1"/>
  <c r="F21" i="1"/>
  <c r="F10" i="1"/>
  <c r="F22" i="1"/>
  <c r="F11" i="1"/>
  <c r="F23" i="1"/>
  <c r="F12" i="1"/>
  <c r="F24" i="1"/>
  <c r="F13" i="1"/>
  <c r="F25" i="1"/>
  <c r="F14" i="1"/>
  <c r="F26" i="1"/>
  <c r="F5" i="1"/>
  <c r="F6" i="1"/>
  <c r="H5" i="2" l="1"/>
  <c r="J5" i="2"/>
  <c r="F4" i="1"/>
</calcChain>
</file>

<file path=xl/sharedStrings.xml><?xml version="1.0" encoding="utf-8"?>
<sst xmlns="http://schemas.openxmlformats.org/spreadsheetml/2006/main" count="696" uniqueCount="217">
  <si>
    <t>Público Atendido con Expedientes Judiciales por Rama de Actividad Económica, Asistencia Judicial, Abril-Junio Año 2024</t>
  </si>
  <si>
    <t>Rama de Actividad</t>
  </si>
  <si>
    <t>No.</t>
  </si>
  <si>
    <t>%</t>
  </si>
  <si>
    <t>Total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</si>
  <si>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</si>
  <si>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</si>
  <si>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</si>
  <si>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</si>
  <si>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</si>
  <si>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</si>
  <si>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</si>
  <si>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</si>
  <si>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</si>
  <si>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</si>
  <si>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</si>
  <si>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</si>
  <si>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</si>
  <si>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</si>
  <si>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</si>
  <si>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</si>
  <si>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</si>
  <si>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</si>
  <si>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</si>
  <si>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</si>
  <si>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</si>
  <si>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</si>
  <si>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</si>
  <si>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 xml:space="preserve">VISISTAS DE INSPECCION DEL TRABAJO POR TIPO DE ACTIVIDAD,SEGUN REGIONES DE PLANIFICACION, REPRESENTACION Y AGENCIA LOCAL DE TRABAJO, ABRIL-JUNIO AÑO 2024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</si>
  <si>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</si>
  <si>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</si>
  <si>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</si>
  <si>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</si>
  <si>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</si>
  <si>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</si>
  <si>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</si>
  <si>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</si>
  <si>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</si>
  <si>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</si>
  <si>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</si>
  <si>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</si>
  <si>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</si>
  <si>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</si>
  <si>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</si>
  <si>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</si>
  <si>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</si>
  <si>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</si>
  <si>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</si>
  <si>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</si>
  <si>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</si>
  <si>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</si>
  <si>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</si>
  <si>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</si>
  <si>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</si>
  <si>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</si>
  <si>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</si>
  <si>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</si>
  <si>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</si>
  <si>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</si>
  <si>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</si>
  <si>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</si>
  <si>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</si>
  <si>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</si>
  <si>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</si>
  <si>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</si>
  <si>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</si>
  <si>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</si>
  <si>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</si>
  <si>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</si>
  <si>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</si>
  <si>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</si>
  <si>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</si>
  <si>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</si>
  <si>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</si>
  <si>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</si>
  <si>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</si>
  <si>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</si>
  <si>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</si>
  <si>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</si>
  <si>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</si>
  <si>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</si>
  <si>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</si>
  <si>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</si>
  <si>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</si>
  <si>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</si>
  <si>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</si>
  <si>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</si>
  <si>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</si>
  <si>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Público Atendido en Asistencia Judicial por Sexo, Según Región de Planificación y  Representación Local, Abril-Junio Año 2024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</si>
  <si>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</si>
  <si>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</si>
  <si>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</si>
  <si>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</si>
  <si>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</si>
  <si>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</si>
  <si>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</si>
  <si>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Cibao Nordeste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</si>
  <si>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</si>
  <si>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</si>
  <si>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Trabajador y Empleador, Según Región de Planificación y  Representación Local de Abril-Junio, Año 2024</t>
  </si>
  <si>
    <t>Trabajador</t>
  </si>
  <si>
    <t>Empleador</t>
  </si>
  <si>
    <t>Público Atendido con expediente Judiciales, Según Motivo de la demanda, Abril-Junio Año 2024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</si>
  <si>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</si>
  <si>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</si>
  <si>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</si>
  <si>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</si>
  <si>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</si>
  <si>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</si>
  <si>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</si>
  <si>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</si>
  <si>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</si>
  <si>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</si>
  <si>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Gestión de la Dirección General de Higiene y Seguridad Industrial</t>
  </si>
  <si>
    <t>Comités de  Higiene y Seguridad del Trabajo Creados Según Gestión, Abril-Junio 2024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</si>
  <si>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</si>
  <si>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</si>
  <si>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</si>
  <si>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</si>
  <si>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</si>
  <si>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</si>
  <si>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</si>
  <si>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</si>
  <si>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</si>
  <si>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</si>
  <si>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</si>
  <si>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</si>
  <si>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</si>
  <si>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</si>
  <si>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</si>
  <si>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Abril-Junio 2024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</si>
  <si>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</si>
  <si>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</si>
  <si>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</si>
  <si>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</si>
  <si>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</si>
  <si>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</si>
  <si>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</si>
  <si>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</si>
  <si>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</si>
  <si>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Cantidad de Acciones de Evaluaciones y Monitores Realizadas por Empresas, Región de Planificación y Representación Local de Trabajo, Abril-Junio Año 2024</t>
  </si>
  <si>
    <t>Cantidad de Empresas</t>
  </si>
  <si>
    <t xml:space="preserve"> </t>
  </si>
  <si>
    <t>Personas Capacitadas en Materia de Higiene y Seguridad Industrial por Sexo Según Representación Local  de Trabajo, Abril-Junio 2024</t>
  </si>
  <si>
    <t>Empresas</t>
  </si>
  <si>
    <t>Cantidad Taller</t>
  </si>
  <si>
    <t xml:space="preserve">   </t>
  </si>
  <si>
    <t>San Cristobal</t>
  </si>
  <si>
    <t>Niños, Niñas y Adolescentes Retirados de Trabajo Infantil por Representación Local y Sexo, Abril-Junio 2024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</si>
  <si>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</si>
  <si>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</si>
  <si>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</si>
  <si>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</si>
  <si>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</si>
  <si>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</si>
  <si>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</si>
  <si>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</si>
  <si>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</si>
  <si>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</si>
  <si>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</si>
  <si>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</si>
  <si>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</si>
  <si>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</si>
  <si>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 y Edad, Abril-Junio 2024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</si>
  <si>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</si>
  <si>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</si>
  <si>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</si>
  <si>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</si>
  <si>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</si>
  <si>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</si>
  <si>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</si>
  <si>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</si>
  <si>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</si>
  <si>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</si>
  <si>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</si>
  <si>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</si>
  <si>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</si>
  <si>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</si>
  <si>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</si>
  <si>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</si>
  <si>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</si>
  <si>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</si>
  <si>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</si>
  <si>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</si>
  <si>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</si>
  <si>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</si>
  <si>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</si>
  <si>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</si>
  <si>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</si>
  <si>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</si>
  <si>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</si>
  <si>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Abril-Junio 2024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</si>
  <si>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</si>
  <si>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</si>
  <si>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</si>
  <si>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</si>
  <si>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</si>
  <si>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Mediaciones en Conflictos Juridicos de  Trabajo y Trabajadores por Sexo, Según Resultado, Abril-Junio 2024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</si>
  <si>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</si>
  <si>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</si>
  <si>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</si>
  <si>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</si>
  <si>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</si>
  <si>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</si>
  <si>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</si>
  <si>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</si>
  <si>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</si>
  <si>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</si>
  <si>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</si>
  <si>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</si>
  <si>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Abril-Junio 2024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</si>
  <si>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</si>
  <si>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Total Conflictos</t>
  </si>
  <si>
    <t>No Comparecencia</t>
  </si>
  <si>
    <t>No Acuerdos</t>
  </si>
  <si>
    <t>En Proceso</t>
  </si>
  <si>
    <t>Mediaciones en Convenios Colectivos por Rama de Actividad Económica, Según Resultados,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</si>
</sst>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b/>
      <sz val="8"/>
      <color rgb="FF000000"/>
      <name val="Bookman Old Style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0"/>
      <color rgb="FF000000"/>
      <name val="Bookman Old Style"/>
      <family val="1"/>
    </font>
    <font>
      <sz val="10"/>
      <color rgb="FF000000"/>
      <name val="Cambria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2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10"/>
      <color theme="1"/>
      <name val="Baskerville Old Face"/>
      <family val="1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rgb="FF000000"/>
      <name val="Cambria"/>
      <family val="1"/>
    </font>
    <font>
      <b/>
      <sz val="12"/>
      <color rgb="FF000000"/>
      <name val="Baskerville Old Face"/>
      <family val="1"/>
    </font>
    <font>
      <sz val="10"/>
      <name val="Arial"/>
      <family val="2"/>
    </font>
    <font>
      <sz val="8"/>
      <color rgb="FF000000"/>
      <name val="Bookman Old Style"/>
      <family val="1"/>
    </font>
    <font>
      <b/>
      <sz val="14"/>
      <color rgb="FF000000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/>
  </cellStyleXfs>
  <cellXfs count="325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3" fontId="16" fillId="4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3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wrapText="1"/>
    </xf>
    <xf numFmtId="164" fontId="19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/>
    </xf>
    <xf numFmtId="0" fontId="34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wrapText="1"/>
    </xf>
    <xf numFmtId="0" fontId="34" fillId="0" borderId="4" xfId="0" applyFont="1" applyFill="1" applyBorder="1" applyAlignment="1">
      <alignment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right" vertical="center"/>
    </xf>
    <xf numFmtId="0" fontId="32" fillId="6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wrapText="1"/>
    </xf>
    <xf numFmtId="3" fontId="34" fillId="0" borderId="4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wrapText="1"/>
    </xf>
    <xf numFmtId="0" fontId="0" fillId="0" borderId="0" xfId="0" applyFill="1"/>
    <xf numFmtId="3" fontId="34" fillId="0" borderId="0" xfId="0" applyNumberFormat="1" applyFont="1" applyFill="1" applyBorder="1" applyAlignment="1">
      <alignment horizontal="center" wrapText="1"/>
    </xf>
    <xf numFmtId="0" fontId="0" fillId="7" borderId="0" xfId="0" applyFill="1"/>
    <xf numFmtId="0" fontId="34" fillId="0" borderId="4" xfId="0" applyFont="1" applyFill="1" applyBorder="1" applyAlignment="1">
      <alignment horizontal="center" wrapText="1"/>
    </xf>
    <xf numFmtId="3" fontId="34" fillId="0" borderId="4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Border="1" applyAlignment="1">
      <alignment horizontal="center" wrapText="1"/>
    </xf>
    <xf numFmtId="164" fontId="19" fillId="0" borderId="4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/>
    </xf>
    <xf numFmtId="0" fontId="18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vertical="center"/>
    </xf>
    <xf numFmtId="3" fontId="19" fillId="0" borderId="4" xfId="1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2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/>
    </xf>
    <xf numFmtId="3" fontId="19" fillId="0" borderId="4" xfId="1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 wrapText="1"/>
    </xf>
    <xf numFmtId="165" fontId="44" fillId="0" borderId="0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horizontal="center" vertical="center" wrapText="1"/>
    </xf>
    <xf numFmtId="165" fontId="45" fillId="0" borderId="0" xfId="0" applyNumberFormat="1" applyFont="1" applyBorder="1" applyAlignment="1">
      <alignment horizontal="center" vertical="center"/>
    </xf>
    <xf numFmtId="3" fontId="4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/>
    </xf>
    <xf numFmtId="3" fontId="45" fillId="0" borderId="1" xfId="0" applyNumberFormat="1" applyFont="1" applyFill="1" applyBorder="1" applyAlignment="1">
      <alignment horizontal="center" vertical="center" wrapText="1"/>
    </xf>
    <xf numFmtId="3" fontId="4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/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 vertical="center"/>
    </xf>
    <xf numFmtId="3" fontId="47" fillId="0" borderId="3" xfId="0" applyNumberFormat="1" applyFont="1" applyFill="1" applyBorder="1" applyAlignment="1">
      <alignment horizontal="center" vertical="center"/>
    </xf>
    <xf numFmtId="1" fontId="47" fillId="0" borderId="3" xfId="0" applyNumberFormat="1" applyFont="1" applyFill="1" applyBorder="1" applyAlignment="1">
      <alignment horizontal="center" vertical="center"/>
    </xf>
    <xf numFmtId="164" fontId="47" fillId="0" borderId="3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164" fontId="46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/>
    </xf>
    <xf numFmtId="164" fontId="46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3" fontId="44" fillId="0" borderId="0" xfId="0" applyNumberFormat="1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left" vertical="center"/>
    </xf>
    <xf numFmtId="1" fontId="46" fillId="0" borderId="0" xfId="0" applyNumberFormat="1" applyFont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49" fillId="0" borderId="0" xfId="0" applyFont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/>
    </xf>
    <xf numFmtId="164" fontId="18" fillId="6" borderId="9" xfId="0" applyNumberFormat="1" applyFont="1" applyFill="1" applyBorder="1" applyAlignment="1">
      <alignment horizontal="center" vertical="center"/>
    </xf>
    <xf numFmtId="164" fontId="33" fillId="6" borderId="9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wrapText="1"/>
    </xf>
    <xf numFmtId="3" fontId="1" fillId="6" borderId="9" xfId="0" applyNumberFormat="1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 vertical="center"/>
    </xf>
    <xf numFmtId="164" fontId="33" fillId="6" borderId="0" xfId="0" applyNumberFormat="1" applyFont="1" applyFill="1" applyBorder="1" applyAlignment="1">
      <alignment horizontal="center" vertical="center"/>
    </xf>
    <xf numFmtId="3" fontId="33" fillId="6" borderId="0" xfId="0" applyNumberFormat="1" applyFont="1" applyFill="1" applyBorder="1" applyAlignment="1">
      <alignment horizontal="center" vertical="center"/>
    </xf>
    <xf numFmtId="3" fontId="18" fillId="6" borderId="0" xfId="0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4" borderId="7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/>
    </xf>
    <xf numFmtId="0" fontId="33" fillId="6" borderId="9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6" borderId="5" xfId="0" applyFont="1" applyFill="1" applyBorder="1" applyAlignment="1">
      <alignment horizontal="left" vertical="center"/>
    </xf>
    <xf numFmtId="0" fontId="38" fillId="0" borderId="4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40" fillId="0" borderId="5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47" fillId="2" borderId="5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0"/>
  <sheetViews>
    <sheetView workbookViewId="0">
      <selection activeCell="B1" sqref="B1"/>
    </sheetView>
  </sheetViews>
  <sheetFormatPr baseColWidth="10" defaultRowHeight="15" x14ac:dyDescent="0.25"/>
  <cols>
    <col min="5" max="5" width="23.140625" customWidth="1"/>
    <col min="6" max="6" width="11.7109375" customWidth="1"/>
    <col min="7" max="7" width="12.5703125" customWidth="1"/>
    <col min="8" max="8" width="9.7109375" customWidth="1"/>
    <col min="9" max="9" width="10.85546875" customWidth="1"/>
    <col min="10" max="10" width="10.140625" customWidth="1"/>
    <col min="11" max="11" width="13.7109375" customWidth="1"/>
    <col min="12" max="12" width="9.42578125" customWidth="1"/>
  </cols>
  <sheetData>
    <row r="1" spans="4:12" ht="27.75" customHeight="1" thickBot="1" x14ac:dyDescent="0.3">
      <c r="D1" s="231" t="s">
        <v>28</v>
      </c>
      <c r="E1" s="231"/>
      <c r="F1" s="231"/>
      <c r="G1" s="231"/>
      <c r="H1" s="231"/>
      <c r="I1" s="231"/>
      <c r="J1" s="231"/>
      <c r="K1" s="231"/>
      <c r="L1" s="231"/>
    </row>
    <row r="2" spans="4:12" ht="12" customHeight="1" x14ac:dyDescent="0.25">
      <c r="D2" s="232" t="s">
        <v>29</v>
      </c>
      <c r="E2" s="235" t="s">
        <v>30</v>
      </c>
      <c r="F2" s="235" t="s">
        <v>31</v>
      </c>
      <c r="G2" s="235"/>
      <c r="H2" s="235"/>
      <c r="I2" s="235"/>
      <c r="J2" s="235"/>
      <c r="K2" s="235" t="s">
        <v>32</v>
      </c>
      <c r="L2" s="235" t="s">
        <v>33</v>
      </c>
    </row>
    <row r="3" spans="4:12" ht="27.75" customHeight="1" x14ac:dyDescent="0.25">
      <c r="D3" s="233"/>
      <c r="E3" s="236"/>
      <c r="F3" s="236" t="s">
        <v>4</v>
      </c>
      <c r="G3" s="236" t="s">
        <v>34</v>
      </c>
      <c r="H3" s="236"/>
      <c r="I3" s="236" t="s">
        <v>35</v>
      </c>
      <c r="J3" s="236"/>
      <c r="K3" s="236"/>
      <c r="L3" s="236"/>
    </row>
    <row r="4" spans="4:12" ht="22.5" customHeight="1" thickBot="1" x14ac:dyDescent="0.3">
      <c r="D4" s="234"/>
      <c r="E4" s="237"/>
      <c r="F4" s="237"/>
      <c r="G4" s="21" t="s">
        <v>2</v>
      </c>
      <c r="H4" s="21" t="s">
        <v>3</v>
      </c>
      <c r="I4" s="21" t="s">
        <v>2</v>
      </c>
      <c r="J4" s="21" t="s">
        <v>3</v>
      </c>
      <c r="K4" s="237"/>
      <c r="L4" s="237"/>
    </row>
    <row r="5" spans="4:12" ht="16.5" customHeight="1" x14ac:dyDescent="0.25">
      <c r="D5" s="239" t="s">
        <v>36</v>
      </c>
      <c r="E5" s="239"/>
      <c r="F5" s="26">
        <f t="shared" ref="F5:L5" si="0">SUM(F6:F45)</f>
        <v>12999</v>
      </c>
      <c r="G5" s="26">
        <f t="shared" si="0"/>
        <v>11342</v>
      </c>
      <c r="H5" s="26">
        <f t="shared" si="0"/>
        <v>87.252865605046523</v>
      </c>
      <c r="I5" s="27">
        <f t="shared" si="0"/>
        <v>1657</v>
      </c>
      <c r="J5" s="27">
        <f t="shared" si="0"/>
        <v>12.747134394953463</v>
      </c>
      <c r="K5" s="27">
        <f t="shared" si="0"/>
        <v>8080</v>
      </c>
      <c r="L5" s="26">
        <f t="shared" si="0"/>
        <v>1065</v>
      </c>
    </row>
    <row r="6" spans="4:12" ht="15" customHeight="1" x14ac:dyDescent="0.25">
      <c r="D6" s="240" t="s">
        <v>37</v>
      </c>
      <c r="E6" s="22" t="s">
        <v>38</v>
      </c>
      <c r="F6" s="28">
        <f>SUM(I6+G6)</f>
        <v>964</v>
      </c>
      <c r="G6" s="29">
        <v>679</v>
      </c>
      <c r="H6" s="30">
        <f>(G6/$F$5)*100</f>
        <v>5.22347872913301</v>
      </c>
      <c r="I6" s="31">
        <v>285</v>
      </c>
      <c r="J6" s="32">
        <f>(I6/$F$5)*100</f>
        <v>2.1924763443341799</v>
      </c>
      <c r="K6" s="31">
        <v>0</v>
      </c>
      <c r="L6" s="33">
        <v>8</v>
      </c>
    </row>
    <row r="7" spans="4:12" ht="14.25" customHeight="1" x14ac:dyDescent="0.25">
      <c r="D7" s="240"/>
      <c r="E7" s="22" t="s">
        <v>39</v>
      </c>
      <c r="F7" s="28">
        <f t="shared" ref="F7:F45" si="1">SUM(I7+G7)</f>
        <v>1154</v>
      </c>
      <c r="G7" s="29">
        <v>952</v>
      </c>
      <c r="H7" s="30">
        <f t="shared" ref="H7:H45" si="2">(G7/$F$5)*100</f>
        <v>7.3236402800215403</v>
      </c>
      <c r="I7" s="34">
        <v>202</v>
      </c>
      <c r="J7" s="32">
        <f t="shared" ref="J7:J45" si="3">(I7/$F$5)*100</f>
        <v>1.5539656896684362</v>
      </c>
      <c r="K7" s="31">
        <v>464</v>
      </c>
      <c r="L7" s="33">
        <v>31</v>
      </c>
    </row>
    <row r="8" spans="4:12" ht="13.5" customHeight="1" thickBot="1" x14ac:dyDescent="0.3">
      <c r="D8" s="241"/>
      <c r="E8" s="23" t="s">
        <v>40</v>
      </c>
      <c r="F8" s="35">
        <f t="shared" si="1"/>
        <v>812</v>
      </c>
      <c r="G8" s="36">
        <v>679</v>
      </c>
      <c r="H8" s="37">
        <f t="shared" si="2"/>
        <v>5.22347872913301</v>
      </c>
      <c r="I8" s="38">
        <v>133</v>
      </c>
      <c r="J8" s="39">
        <f t="shared" si="3"/>
        <v>1.0231556273559503</v>
      </c>
      <c r="K8" s="38">
        <v>488</v>
      </c>
      <c r="L8" s="40">
        <v>16</v>
      </c>
    </row>
    <row r="9" spans="4:12" ht="15.75" customHeight="1" x14ac:dyDescent="0.25">
      <c r="D9" s="242" t="s">
        <v>41</v>
      </c>
      <c r="E9" s="22" t="s">
        <v>42</v>
      </c>
      <c r="F9" s="28">
        <f t="shared" si="1"/>
        <v>388</v>
      </c>
      <c r="G9" s="29">
        <v>384</v>
      </c>
      <c r="H9" s="30">
        <f t="shared" si="2"/>
        <v>2.9540733902607896</v>
      </c>
      <c r="I9" s="41">
        <v>4</v>
      </c>
      <c r="J9" s="32">
        <f t="shared" si="3"/>
        <v>3.0771597815216555E-2</v>
      </c>
      <c r="K9" s="41">
        <v>195</v>
      </c>
      <c r="L9" s="33">
        <v>4</v>
      </c>
    </row>
    <row r="10" spans="4:12" ht="14.25" customHeight="1" x14ac:dyDescent="0.25">
      <c r="D10" s="240"/>
      <c r="E10" s="22" t="s">
        <v>43</v>
      </c>
      <c r="F10" s="28">
        <f t="shared" si="1"/>
        <v>257</v>
      </c>
      <c r="G10" s="33">
        <v>256</v>
      </c>
      <c r="H10" s="30">
        <f t="shared" si="2"/>
        <v>1.9693822601738595</v>
      </c>
      <c r="I10" s="41">
        <v>1</v>
      </c>
      <c r="J10" s="32">
        <f t="shared" si="3"/>
        <v>7.6928994538041388E-3</v>
      </c>
      <c r="K10" s="41">
        <v>222</v>
      </c>
      <c r="L10" s="33">
        <v>13</v>
      </c>
    </row>
    <row r="11" spans="4:12" ht="15.75" customHeight="1" x14ac:dyDescent="0.25">
      <c r="D11" s="240"/>
      <c r="E11" s="22" t="s">
        <v>44</v>
      </c>
      <c r="F11" s="28">
        <f t="shared" si="1"/>
        <v>658</v>
      </c>
      <c r="G11" s="29">
        <v>556</v>
      </c>
      <c r="H11" s="30">
        <f t="shared" si="2"/>
        <v>4.2772520963151015</v>
      </c>
      <c r="I11" s="41">
        <v>102</v>
      </c>
      <c r="J11" s="32">
        <f t="shared" si="3"/>
        <v>0.78467574428802211</v>
      </c>
      <c r="K11" s="31">
        <v>405</v>
      </c>
      <c r="L11" s="33">
        <v>0</v>
      </c>
    </row>
    <row r="12" spans="4:12" ht="15" customHeight="1" x14ac:dyDescent="0.25">
      <c r="D12" s="240"/>
      <c r="E12" s="22" t="s">
        <v>45</v>
      </c>
      <c r="F12" s="28">
        <f t="shared" si="1"/>
        <v>174</v>
      </c>
      <c r="G12" s="33">
        <v>174</v>
      </c>
      <c r="H12" s="30">
        <f t="shared" si="2"/>
        <v>1.3385645049619201</v>
      </c>
      <c r="I12" s="41">
        <v>0</v>
      </c>
      <c r="J12" s="32">
        <f t="shared" si="3"/>
        <v>0</v>
      </c>
      <c r="K12" s="41">
        <v>334</v>
      </c>
      <c r="L12" s="33">
        <v>11</v>
      </c>
    </row>
    <row r="13" spans="4:12" ht="12" customHeight="1" x14ac:dyDescent="0.25">
      <c r="D13" s="240"/>
      <c r="E13" s="22" t="s">
        <v>46</v>
      </c>
      <c r="F13" s="28">
        <f t="shared" si="1"/>
        <v>338</v>
      </c>
      <c r="G13" s="42">
        <v>308</v>
      </c>
      <c r="H13" s="30">
        <f t="shared" si="2"/>
        <v>2.3694130317716744</v>
      </c>
      <c r="I13" s="43">
        <v>30</v>
      </c>
      <c r="J13" s="32">
        <f t="shared" si="3"/>
        <v>0.23078698361412414</v>
      </c>
      <c r="K13" s="43">
        <v>199</v>
      </c>
      <c r="L13" s="33">
        <v>7</v>
      </c>
    </row>
    <row r="14" spans="4:12" ht="16.5" customHeight="1" thickBot="1" x14ac:dyDescent="0.3">
      <c r="D14" s="241"/>
      <c r="E14" s="23" t="s">
        <v>47</v>
      </c>
      <c r="F14" s="35">
        <f t="shared" si="1"/>
        <v>261</v>
      </c>
      <c r="G14" s="40">
        <v>260</v>
      </c>
      <c r="H14" s="37">
        <f t="shared" si="2"/>
        <v>2.0001538579890759</v>
      </c>
      <c r="I14" s="44">
        <v>1</v>
      </c>
      <c r="J14" s="39">
        <f t="shared" si="3"/>
        <v>7.6928994538041388E-3</v>
      </c>
      <c r="K14" s="44">
        <v>153</v>
      </c>
      <c r="L14" s="40">
        <v>31</v>
      </c>
    </row>
    <row r="15" spans="4:12" ht="13.5" customHeight="1" x14ac:dyDescent="0.25">
      <c r="D15" s="242" t="s">
        <v>48</v>
      </c>
      <c r="E15" s="22" t="s">
        <v>49</v>
      </c>
      <c r="F15" s="28">
        <f t="shared" si="1"/>
        <v>150</v>
      </c>
      <c r="G15" s="33">
        <v>144</v>
      </c>
      <c r="H15" s="30">
        <f t="shared" si="2"/>
        <v>1.1077775213477958</v>
      </c>
      <c r="I15" s="41">
        <v>6</v>
      </c>
      <c r="J15" s="32">
        <f t="shared" si="3"/>
        <v>4.6157396722824838E-2</v>
      </c>
      <c r="K15" s="41">
        <v>49</v>
      </c>
      <c r="L15" s="33">
        <v>48</v>
      </c>
    </row>
    <row r="16" spans="4:12" ht="12" customHeight="1" x14ac:dyDescent="0.25">
      <c r="D16" s="240"/>
      <c r="E16" s="22" t="s">
        <v>50</v>
      </c>
      <c r="F16" s="28">
        <f t="shared" si="1"/>
        <v>243</v>
      </c>
      <c r="G16" s="33">
        <v>237</v>
      </c>
      <c r="H16" s="30">
        <f t="shared" si="2"/>
        <v>1.8232171705515807</v>
      </c>
      <c r="I16" s="43">
        <v>6</v>
      </c>
      <c r="J16" s="32">
        <f t="shared" si="3"/>
        <v>4.6157396722824838E-2</v>
      </c>
      <c r="K16" s="41">
        <v>90</v>
      </c>
      <c r="L16" s="33">
        <v>9</v>
      </c>
    </row>
    <row r="17" spans="4:12" ht="13.5" customHeight="1" thickBot="1" x14ac:dyDescent="0.3">
      <c r="D17" s="241"/>
      <c r="E17" s="23" t="s">
        <v>51</v>
      </c>
      <c r="F17" s="35">
        <f t="shared" si="1"/>
        <v>493</v>
      </c>
      <c r="G17" s="36">
        <v>378</v>
      </c>
      <c r="H17" s="37">
        <f t="shared" si="2"/>
        <v>2.9079159935379644</v>
      </c>
      <c r="I17" s="44">
        <v>115</v>
      </c>
      <c r="J17" s="39">
        <f t="shared" si="3"/>
        <v>0.884683437187476</v>
      </c>
      <c r="K17" s="44">
        <v>133</v>
      </c>
      <c r="L17" s="40">
        <v>4</v>
      </c>
    </row>
    <row r="18" spans="4:12" ht="15" customHeight="1" x14ac:dyDescent="0.25">
      <c r="D18" s="242" t="s">
        <v>52</v>
      </c>
      <c r="E18" s="22" t="s">
        <v>53</v>
      </c>
      <c r="F18" s="28">
        <f t="shared" si="1"/>
        <v>255</v>
      </c>
      <c r="G18" s="29">
        <v>230</v>
      </c>
      <c r="H18" s="30">
        <f t="shared" si="2"/>
        <v>1.769366874374952</v>
      </c>
      <c r="I18" s="41">
        <v>25</v>
      </c>
      <c r="J18" s="32">
        <f t="shared" si="3"/>
        <v>0.19232248634510346</v>
      </c>
      <c r="K18" s="41">
        <v>128</v>
      </c>
      <c r="L18" s="33">
        <v>47</v>
      </c>
    </row>
    <row r="19" spans="4:12" ht="15.75" customHeight="1" x14ac:dyDescent="0.25">
      <c r="D19" s="240"/>
      <c r="E19" s="22" t="s">
        <v>54</v>
      </c>
      <c r="F19" s="28">
        <f t="shared" si="1"/>
        <v>218</v>
      </c>
      <c r="G19" s="29">
        <v>199</v>
      </c>
      <c r="H19" s="30">
        <f t="shared" si="2"/>
        <v>1.5308869913070238</v>
      </c>
      <c r="I19" s="41">
        <v>19</v>
      </c>
      <c r="J19" s="32">
        <f t="shared" si="3"/>
        <v>0.14616508962227864</v>
      </c>
      <c r="K19" s="41">
        <v>154</v>
      </c>
      <c r="L19" s="33">
        <v>29</v>
      </c>
    </row>
    <row r="20" spans="4:12" ht="13.5" customHeight="1" x14ac:dyDescent="0.25">
      <c r="D20" s="240"/>
      <c r="E20" s="22" t="s">
        <v>55</v>
      </c>
      <c r="F20" s="28">
        <f t="shared" si="1"/>
        <v>179</v>
      </c>
      <c r="G20" s="28">
        <v>54</v>
      </c>
      <c r="H20" s="30">
        <f t="shared" si="2"/>
        <v>0.41541657050542352</v>
      </c>
      <c r="I20" s="34">
        <v>125</v>
      </c>
      <c r="J20" s="32">
        <f t="shared" si="3"/>
        <v>0.96161243172551736</v>
      </c>
      <c r="K20" s="41">
        <v>19</v>
      </c>
      <c r="L20" s="33">
        <v>0</v>
      </c>
    </row>
    <row r="21" spans="4:12" ht="17.25" customHeight="1" thickBot="1" x14ac:dyDescent="0.3">
      <c r="D21" s="241"/>
      <c r="E21" s="23" t="s">
        <v>56</v>
      </c>
      <c r="F21" s="35">
        <f t="shared" si="1"/>
        <v>44</v>
      </c>
      <c r="G21" s="36">
        <v>41</v>
      </c>
      <c r="H21" s="37">
        <f t="shared" si="2"/>
        <v>0.3154088776059697</v>
      </c>
      <c r="I21" s="44">
        <v>3</v>
      </c>
      <c r="J21" s="39">
        <f t="shared" si="3"/>
        <v>2.3078698361412419E-2</v>
      </c>
      <c r="K21" s="44">
        <v>49</v>
      </c>
      <c r="L21" s="40">
        <v>12</v>
      </c>
    </row>
    <row r="22" spans="4:12" ht="16.5" customHeight="1" x14ac:dyDescent="0.25">
      <c r="D22" s="242" t="s">
        <v>57</v>
      </c>
      <c r="E22" s="22" t="s">
        <v>58</v>
      </c>
      <c r="F22" s="28">
        <f t="shared" si="1"/>
        <v>537</v>
      </c>
      <c r="G22" s="29">
        <v>472</v>
      </c>
      <c r="H22" s="30">
        <f t="shared" si="2"/>
        <v>3.6310485421955536</v>
      </c>
      <c r="I22" s="41">
        <v>65</v>
      </c>
      <c r="J22" s="32">
        <f t="shared" si="3"/>
        <v>0.50003846449726896</v>
      </c>
      <c r="K22" s="31">
        <v>390</v>
      </c>
      <c r="L22" s="33">
        <v>14</v>
      </c>
    </row>
    <row r="23" spans="4:12" ht="12" customHeight="1" x14ac:dyDescent="0.25">
      <c r="D23" s="240"/>
      <c r="E23" s="22" t="s">
        <v>59</v>
      </c>
      <c r="F23" s="28">
        <f t="shared" si="1"/>
        <v>19</v>
      </c>
      <c r="G23" s="29">
        <v>18</v>
      </c>
      <c r="H23" s="30">
        <f t="shared" si="2"/>
        <v>0.13847219016847448</v>
      </c>
      <c r="I23" s="41">
        <v>1</v>
      </c>
      <c r="J23" s="32">
        <f t="shared" si="3"/>
        <v>7.6928994538041388E-3</v>
      </c>
      <c r="K23" s="41">
        <v>16</v>
      </c>
      <c r="L23" s="33">
        <v>0</v>
      </c>
    </row>
    <row r="24" spans="4:12" ht="17.25" customHeight="1" x14ac:dyDescent="0.25">
      <c r="D24" s="240"/>
      <c r="E24" s="22" t="s">
        <v>60</v>
      </c>
      <c r="F24" s="28">
        <f t="shared" si="1"/>
        <v>488</v>
      </c>
      <c r="G24" s="29">
        <v>481</v>
      </c>
      <c r="H24" s="30">
        <f t="shared" si="2"/>
        <v>3.7002846372797911</v>
      </c>
      <c r="I24" s="41">
        <v>7</v>
      </c>
      <c r="J24" s="32">
        <f t="shared" si="3"/>
        <v>5.3850296176628974E-2</v>
      </c>
      <c r="K24" s="41">
        <v>47</v>
      </c>
      <c r="L24" s="33">
        <v>7</v>
      </c>
    </row>
    <row r="25" spans="4:12" ht="12" customHeight="1" x14ac:dyDescent="0.25">
      <c r="D25" s="240"/>
      <c r="E25" s="22" t="s">
        <v>61</v>
      </c>
      <c r="F25" s="28">
        <f t="shared" si="1"/>
        <v>221</v>
      </c>
      <c r="G25" s="45">
        <v>196</v>
      </c>
      <c r="H25" s="30">
        <f t="shared" si="2"/>
        <v>1.5078082929456111</v>
      </c>
      <c r="I25" s="43">
        <v>25</v>
      </c>
      <c r="J25" s="32">
        <f t="shared" si="3"/>
        <v>0.19232248634510346</v>
      </c>
      <c r="K25" s="41">
        <v>371</v>
      </c>
      <c r="L25" s="33">
        <v>220</v>
      </c>
    </row>
    <row r="26" spans="4:12" ht="12" customHeight="1" thickBot="1" x14ac:dyDescent="0.3">
      <c r="D26" s="241"/>
      <c r="E26" s="23" t="s">
        <v>62</v>
      </c>
      <c r="F26" s="35">
        <f t="shared" si="1"/>
        <v>100</v>
      </c>
      <c r="G26" s="40">
        <v>93</v>
      </c>
      <c r="H26" s="37">
        <f t="shared" si="2"/>
        <v>0.71543964920378489</v>
      </c>
      <c r="I26" s="44">
        <v>7</v>
      </c>
      <c r="J26" s="39">
        <f t="shared" si="3"/>
        <v>5.3850296176628974E-2</v>
      </c>
      <c r="K26" s="44">
        <v>87</v>
      </c>
      <c r="L26" s="40">
        <v>52</v>
      </c>
    </row>
    <row r="27" spans="4:12" ht="13.5" customHeight="1" x14ac:dyDescent="0.25">
      <c r="D27" s="242" t="s">
        <v>63</v>
      </c>
      <c r="E27" s="22" t="s">
        <v>64</v>
      </c>
      <c r="F27" s="28">
        <f t="shared" si="1"/>
        <v>326</v>
      </c>
      <c r="G27" s="29">
        <v>304</v>
      </c>
      <c r="H27" s="30">
        <f t="shared" si="2"/>
        <v>2.3386414339564583</v>
      </c>
      <c r="I27" s="41">
        <v>22</v>
      </c>
      <c r="J27" s="32">
        <f t="shared" si="3"/>
        <v>0.16924378798369105</v>
      </c>
      <c r="K27" s="31">
        <v>221</v>
      </c>
      <c r="L27" s="33">
        <v>5</v>
      </c>
    </row>
    <row r="28" spans="4:12" ht="14.25" customHeight="1" x14ac:dyDescent="0.25">
      <c r="D28" s="240"/>
      <c r="E28" s="22" t="s">
        <v>65</v>
      </c>
      <c r="F28" s="28">
        <f t="shared" si="1"/>
        <v>452</v>
      </c>
      <c r="G28" s="29">
        <v>415</v>
      </c>
      <c r="H28" s="30">
        <f t="shared" si="2"/>
        <v>3.1925532733287172</v>
      </c>
      <c r="I28" s="41">
        <v>37</v>
      </c>
      <c r="J28" s="32">
        <f t="shared" si="3"/>
        <v>0.28463727979075315</v>
      </c>
      <c r="K28" s="31">
        <v>677</v>
      </c>
      <c r="L28" s="33">
        <v>90</v>
      </c>
    </row>
    <row r="29" spans="4:12" ht="15" customHeight="1" x14ac:dyDescent="0.25">
      <c r="D29" s="240"/>
      <c r="E29" s="22" t="s">
        <v>66</v>
      </c>
      <c r="F29" s="28">
        <f t="shared" si="1"/>
        <v>138</v>
      </c>
      <c r="G29" s="29">
        <v>136</v>
      </c>
      <c r="H29" s="30">
        <f t="shared" si="2"/>
        <v>1.046234325717363</v>
      </c>
      <c r="I29" s="41">
        <v>2</v>
      </c>
      <c r="J29" s="32">
        <f t="shared" si="3"/>
        <v>1.5385798907608278E-2</v>
      </c>
      <c r="K29" s="31">
        <v>289</v>
      </c>
      <c r="L29" s="33">
        <v>48</v>
      </c>
    </row>
    <row r="30" spans="4:12" ht="12.75" customHeight="1" x14ac:dyDescent="0.25">
      <c r="D30" s="240"/>
      <c r="E30" s="22" t="s">
        <v>67</v>
      </c>
      <c r="F30" s="28">
        <f t="shared" si="1"/>
        <v>241</v>
      </c>
      <c r="G30" s="33">
        <v>226</v>
      </c>
      <c r="H30" s="30">
        <f t="shared" si="2"/>
        <v>1.7385952765597352</v>
      </c>
      <c r="I30" s="43">
        <v>15</v>
      </c>
      <c r="J30" s="32">
        <f t="shared" si="3"/>
        <v>0.11539349180706207</v>
      </c>
      <c r="K30" s="31">
        <v>63</v>
      </c>
      <c r="L30" s="33">
        <v>0</v>
      </c>
    </row>
    <row r="31" spans="4:12" ht="15.75" customHeight="1" thickBot="1" x14ac:dyDescent="0.3">
      <c r="D31" s="241"/>
      <c r="E31" s="23" t="s">
        <v>68</v>
      </c>
      <c r="F31" s="35">
        <f t="shared" si="1"/>
        <v>326</v>
      </c>
      <c r="G31" s="36">
        <v>323</v>
      </c>
      <c r="H31" s="37">
        <f t="shared" si="2"/>
        <v>2.4848065235787367</v>
      </c>
      <c r="I31" s="44">
        <v>3</v>
      </c>
      <c r="J31" s="39">
        <f t="shared" si="3"/>
        <v>2.3078698361412419E-2</v>
      </c>
      <c r="K31" s="38">
        <v>814</v>
      </c>
      <c r="L31" s="40">
        <v>25</v>
      </c>
    </row>
    <row r="32" spans="4:12" ht="14.25" customHeight="1" x14ac:dyDescent="0.25">
      <c r="D32" s="242" t="s">
        <v>69</v>
      </c>
      <c r="E32" s="22" t="s">
        <v>70</v>
      </c>
      <c r="F32" s="28">
        <f t="shared" si="1"/>
        <v>150</v>
      </c>
      <c r="G32" s="29">
        <v>118</v>
      </c>
      <c r="H32" s="30">
        <f t="shared" si="2"/>
        <v>0.9077621355488884</v>
      </c>
      <c r="I32" s="41">
        <v>32</v>
      </c>
      <c r="J32" s="32">
        <f t="shared" si="3"/>
        <v>0.24617278252173244</v>
      </c>
      <c r="K32" s="41">
        <v>25</v>
      </c>
      <c r="L32" s="33">
        <v>47</v>
      </c>
    </row>
    <row r="33" spans="4:12" ht="15.75" customHeight="1" x14ac:dyDescent="0.25">
      <c r="D33" s="240"/>
      <c r="E33" s="22" t="s">
        <v>71</v>
      </c>
      <c r="F33" s="28">
        <f t="shared" si="1"/>
        <v>145</v>
      </c>
      <c r="G33" s="42">
        <v>126</v>
      </c>
      <c r="H33" s="30">
        <f t="shared" si="2"/>
        <v>0.96930533117932149</v>
      </c>
      <c r="I33" s="34">
        <v>19</v>
      </c>
      <c r="J33" s="32">
        <f t="shared" si="3"/>
        <v>0.14616508962227864</v>
      </c>
      <c r="K33" s="34">
        <v>335</v>
      </c>
      <c r="L33" s="33">
        <v>86</v>
      </c>
    </row>
    <row r="34" spans="4:12" ht="15" customHeight="1" thickBot="1" x14ac:dyDescent="0.3">
      <c r="D34" s="241"/>
      <c r="E34" s="23" t="s">
        <v>72</v>
      </c>
      <c r="F34" s="35">
        <f t="shared" si="1"/>
        <v>897</v>
      </c>
      <c r="G34" s="36">
        <v>599</v>
      </c>
      <c r="H34" s="37">
        <f t="shared" si="2"/>
        <v>4.6080467728286791</v>
      </c>
      <c r="I34" s="38">
        <v>298</v>
      </c>
      <c r="J34" s="39">
        <f t="shared" si="3"/>
        <v>2.2924840372336335</v>
      </c>
      <c r="K34" s="38">
        <v>642</v>
      </c>
      <c r="L34" s="40">
        <v>31</v>
      </c>
    </row>
    <row r="35" spans="4:12" ht="12.75" customHeight="1" x14ac:dyDescent="0.25">
      <c r="D35" s="242" t="s">
        <v>73</v>
      </c>
      <c r="E35" s="22" t="s">
        <v>74</v>
      </c>
      <c r="F35" s="28">
        <f t="shared" si="1"/>
        <v>205</v>
      </c>
      <c r="G35" s="33">
        <v>201</v>
      </c>
      <c r="H35" s="30">
        <f t="shared" si="2"/>
        <v>1.5462727902146318</v>
      </c>
      <c r="I35" s="41">
        <v>4</v>
      </c>
      <c r="J35" s="32">
        <f t="shared" si="3"/>
        <v>3.0771597815216555E-2</v>
      </c>
      <c r="K35" s="41">
        <v>46</v>
      </c>
      <c r="L35" s="33">
        <v>11</v>
      </c>
    </row>
    <row r="36" spans="4:12" ht="12.75" customHeight="1" x14ac:dyDescent="0.25">
      <c r="D36" s="240"/>
      <c r="E36" s="22" t="s">
        <v>75</v>
      </c>
      <c r="F36" s="28">
        <f t="shared" si="1"/>
        <v>141</v>
      </c>
      <c r="G36" s="29">
        <v>130</v>
      </c>
      <c r="H36" s="30">
        <f t="shared" si="2"/>
        <v>1.0000769289945379</v>
      </c>
      <c r="I36" s="41">
        <v>11</v>
      </c>
      <c r="J36" s="32">
        <f t="shared" si="3"/>
        <v>8.4621893991845526E-2</v>
      </c>
      <c r="K36" s="41">
        <v>124</v>
      </c>
      <c r="L36" s="33">
        <v>57</v>
      </c>
    </row>
    <row r="37" spans="4:12" ht="16.5" customHeight="1" x14ac:dyDescent="0.25">
      <c r="D37" s="240"/>
      <c r="E37" s="22" t="s">
        <v>76</v>
      </c>
      <c r="F37" s="28">
        <f t="shared" si="1"/>
        <v>104</v>
      </c>
      <c r="G37" s="45">
        <v>99</v>
      </c>
      <c r="H37" s="30">
        <f t="shared" si="2"/>
        <v>0.76159704592660971</v>
      </c>
      <c r="I37" s="43">
        <v>5</v>
      </c>
      <c r="J37" s="32">
        <f t="shared" si="3"/>
        <v>3.8464497269020695E-2</v>
      </c>
      <c r="K37" s="41">
        <v>72</v>
      </c>
      <c r="L37" s="33">
        <v>12</v>
      </c>
    </row>
    <row r="38" spans="4:12" ht="12.75" customHeight="1" thickBot="1" x14ac:dyDescent="0.3">
      <c r="D38" s="241"/>
      <c r="E38" s="23" t="s">
        <v>77</v>
      </c>
      <c r="F38" s="35">
        <f t="shared" si="1"/>
        <v>1167</v>
      </c>
      <c r="G38" s="36">
        <v>1130</v>
      </c>
      <c r="H38" s="37">
        <f t="shared" si="2"/>
        <v>8.6929763827986761</v>
      </c>
      <c r="I38" s="44">
        <v>37</v>
      </c>
      <c r="J38" s="39">
        <f t="shared" si="3"/>
        <v>0.28463727979075315</v>
      </c>
      <c r="K38" s="38">
        <v>441</v>
      </c>
      <c r="L38" s="40">
        <v>31</v>
      </c>
    </row>
    <row r="39" spans="4:12" ht="15" customHeight="1" x14ac:dyDescent="0.25">
      <c r="D39" s="242" t="s">
        <v>78</v>
      </c>
      <c r="E39" s="22" t="s">
        <v>79</v>
      </c>
      <c r="F39" s="28">
        <f t="shared" si="1"/>
        <v>83</v>
      </c>
      <c r="G39" s="33">
        <v>80</v>
      </c>
      <c r="H39" s="30">
        <f t="shared" si="2"/>
        <v>0.61543195630433112</v>
      </c>
      <c r="I39" s="41">
        <v>3</v>
      </c>
      <c r="J39" s="32">
        <f t="shared" si="3"/>
        <v>2.3078698361412419E-2</v>
      </c>
      <c r="K39" s="33">
        <v>66</v>
      </c>
      <c r="L39" s="33">
        <v>0</v>
      </c>
    </row>
    <row r="40" spans="4:12" ht="14.25" customHeight="1" x14ac:dyDescent="0.25">
      <c r="D40" s="240"/>
      <c r="E40" s="22" t="s">
        <v>80</v>
      </c>
      <c r="F40" s="28">
        <f t="shared" si="1"/>
        <v>173</v>
      </c>
      <c r="G40" s="29">
        <v>172</v>
      </c>
      <c r="H40" s="30">
        <f t="shared" si="2"/>
        <v>1.3231787060543119</v>
      </c>
      <c r="I40" s="41">
        <v>1</v>
      </c>
      <c r="J40" s="32">
        <f t="shared" si="3"/>
        <v>7.6928994538041388E-3</v>
      </c>
      <c r="K40" s="33">
        <v>26</v>
      </c>
      <c r="L40" s="33">
        <v>1</v>
      </c>
    </row>
    <row r="41" spans="4:12" ht="18.75" customHeight="1" thickBot="1" x14ac:dyDescent="0.3">
      <c r="D41" s="241"/>
      <c r="E41" s="24" t="s">
        <v>81</v>
      </c>
      <c r="F41" s="35">
        <f t="shared" si="1"/>
        <v>154</v>
      </c>
      <c r="G41" s="40">
        <v>154</v>
      </c>
      <c r="H41" s="37">
        <f t="shared" si="2"/>
        <v>1.1847065158858372</v>
      </c>
      <c r="I41" s="44">
        <v>0</v>
      </c>
      <c r="J41" s="39">
        <f t="shared" si="3"/>
        <v>0</v>
      </c>
      <c r="K41" s="40">
        <v>102</v>
      </c>
      <c r="L41" s="40">
        <v>27</v>
      </c>
    </row>
    <row r="42" spans="4:12" ht="16.5" customHeight="1" x14ac:dyDescent="0.25">
      <c r="D42" s="242" t="s">
        <v>82</v>
      </c>
      <c r="E42" s="22" t="s">
        <v>83</v>
      </c>
      <c r="F42" s="28">
        <f t="shared" si="1"/>
        <v>131</v>
      </c>
      <c r="G42" s="33">
        <v>129</v>
      </c>
      <c r="H42" s="30">
        <f t="shared" si="2"/>
        <v>0.9923840295407339</v>
      </c>
      <c r="I42" s="41">
        <v>2</v>
      </c>
      <c r="J42" s="32">
        <f t="shared" si="3"/>
        <v>1.5385798907608278E-2</v>
      </c>
      <c r="K42" s="33">
        <v>74</v>
      </c>
      <c r="L42" s="33">
        <v>26</v>
      </c>
    </row>
    <row r="43" spans="4:12" ht="15.75" customHeight="1" x14ac:dyDescent="0.25">
      <c r="D43" s="240"/>
      <c r="E43" s="22" t="s">
        <v>84</v>
      </c>
      <c r="F43" s="28">
        <f t="shared" si="1"/>
        <v>0</v>
      </c>
      <c r="G43" s="28">
        <v>0</v>
      </c>
      <c r="H43" s="30">
        <f t="shared" si="2"/>
        <v>0</v>
      </c>
      <c r="I43" s="41">
        <v>0</v>
      </c>
      <c r="J43" s="32">
        <f t="shared" si="3"/>
        <v>0</v>
      </c>
      <c r="K43" s="29">
        <v>0</v>
      </c>
      <c r="L43" s="33">
        <v>0</v>
      </c>
    </row>
    <row r="44" spans="4:12" ht="14.25" customHeight="1" x14ac:dyDescent="0.25">
      <c r="D44" s="240"/>
      <c r="E44" s="22" t="s">
        <v>85</v>
      </c>
      <c r="F44" s="28">
        <f t="shared" si="1"/>
        <v>74</v>
      </c>
      <c r="G44" s="45">
        <v>74</v>
      </c>
      <c r="H44" s="30">
        <f t="shared" si="2"/>
        <v>0.5692745595815063</v>
      </c>
      <c r="I44" s="43">
        <v>0</v>
      </c>
      <c r="J44" s="32">
        <f t="shared" si="3"/>
        <v>0</v>
      </c>
      <c r="K44" s="33">
        <v>47</v>
      </c>
      <c r="L44" s="33">
        <v>0</v>
      </c>
    </row>
    <row r="45" spans="4:12" ht="13.5" customHeight="1" thickBot="1" x14ac:dyDescent="0.3">
      <c r="D45" s="241"/>
      <c r="E45" s="23" t="s">
        <v>86</v>
      </c>
      <c r="F45" s="35">
        <f t="shared" si="1"/>
        <v>139</v>
      </c>
      <c r="G45" s="40">
        <v>135</v>
      </c>
      <c r="H45" s="37">
        <f t="shared" si="2"/>
        <v>1.0385414262635588</v>
      </c>
      <c r="I45" s="44">
        <v>4</v>
      </c>
      <c r="J45" s="39">
        <f t="shared" si="3"/>
        <v>3.0771597815216555E-2</v>
      </c>
      <c r="K45" s="40">
        <v>23</v>
      </c>
      <c r="L45" s="40">
        <v>5</v>
      </c>
    </row>
    <row r="46" spans="4:12" ht="15.75" customHeight="1" x14ac:dyDescent="0.25">
      <c r="D46" s="238" t="s">
        <v>87</v>
      </c>
      <c r="E46" s="238"/>
      <c r="F46" s="238"/>
      <c r="G46" s="238"/>
      <c r="H46" s="238"/>
      <c r="I46" s="238"/>
      <c r="J46" s="238"/>
      <c r="K46" s="238"/>
      <c r="L46" s="238"/>
    </row>
    <row r="47" spans="4:12" ht="27.75" customHeight="1" x14ac:dyDescent="0.25">
      <c r="D47" s="25"/>
    </row>
    <row r="48" spans="4:12" ht="27.75" customHeight="1" x14ac:dyDescent="0.25"/>
    <row r="49" ht="27.75" customHeight="1" x14ac:dyDescent="0.25"/>
    <row r="50" ht="27.75" customHeight="1" x14ac:dyDescent="0.25"/>
  </sheetData>
  <mergeCells count="21">
    <mergeCell ref="D46:L46"/>
    <mergeCell ref="D5:E5"/>
    <mergeCell ref="D6:D8"/>
    <mergeCell ref="D9:D14"/>
    <mergeCell ref="D15:D17"/>
    <mergeCell ref="D18:D21"/>
    <mergeCell ref="D22:D26"/>
    <mergeCell ref="D27:D31"/>
    <mergeCell ref="D32:D34"/>
    <mergeCell ref="D35:D38"/>
    <mergeCell ref="D39:D41"/>
    <mergeCell ref="D42:D45"/>
    <mergeCell ref="D1:L1"/>
    <mergeCell ref="D2:D4"/>
    <mergeCell ref="E2:E4"/>
    <mergeCell ref="F2:J2"/>
    <mergeCell ref="K2:K4"/>
    <mergeCell ref="L2:L4"/>
    <mergeCell ref="F3:F4"/>
    <mergeCell ref="G3:H3"/>
    <mergeCell ref="I3:J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workbookViewId="0">
      <selection activeCell="D8" sqref="D8:E8"/>
    </sheetView>
  </sheetViews>
  <sheetFormatPr baseColWidth="10" defaultRowHeight="15" x14ac:dyDescent="0.25"/>
  <cols>
    <col min="4" max="4" width="13.28515625" customWidth="1"/>
    <col min="5" max="5" width="23.85546875" style="20" customWidth="1"/>
    <col min="6" max="6" width="13.5703125" customWidth="1"/>
    <col min="7" max="7" width="11.42578125" customWidth="1"/>
    <col min="8" max="8" width="12.28515625" customWidth="1"/>
    <col min="9" max="9" width="11.5703125" customWidth="1"/>
    <col min="10" max="10" width="11.85546875" customWidth="1"/>
    <col min="11" max="11" width="10.5703125" customWidth="1"/>
  </cols>
  <sheetData>
    <row r="3" spans="4:12" x14ac:dyDescent="0.25">
      <c r="D3" s="243" t="s">
        <v>88</v>
      </c>
      <c r="E3" s="243"/>
      <c r="F3" s="243"/>
      <c r="G3" s="243"/>
      <c r="H3" s="243"/>
      <c r="I3" s="243"/>
      <c r="J3" s="243"/>
      <c r="K3" s="243"/>
    </row>
    <row r="4" spans="4:12" ht="15" customHeight="1" x14ac:dyDescent="0.25">
      <c r="D4" s="244"/>
      <c r="E4" s="244"/>
      <c r="F4" s="244"/>
      <c r="G4" s="244"/>
      <c r="H4" s="244"/>
      <c r="I4" s="244"/>
      <c r="J4" s="244"/>
      <c r="K4" s="244"/>
    </row>
    <row r="5" spans="4:12" ht="13.5" customHeight="1" x14ac:dyDescent="0.25">
      <c r="D5" s="247" t="s">
        <v>29</v>
      </c>
      <c r="E5" s="247" t="s">
        <v>89</v>
      </c>
      <c r="F5" s="46"/>
      <c r="G5" s="46"/>
      <c r="H5" s="245" t="s">
        <v>90</v>
      </c>
      <c r="I5" s="245"/>
      <c r="J5" s="245"/>
      <c r="K5" s="245"/>
      <c r="L5" s="47"/>
    </row>
    <row r="6" spans="4:12" x14ac:dyDescent="0.25">
      <c r="D6" s="248"/>
      <c r="E6" s="248"/>
      <c r="F6" s="246" t="s">
        <v>91</v>
      </c>
      <c r="G6" s="246"/>
      <c r="H6" s="246" t="s">
        <v>92</v>
      </c>
      <c r="I6" s="246"/>
      <c r="J6" s="246" t="s">
        <v>93</v>
      </c>
      <c r="K6" s="246"/>
      <c r="L6" s="47"/>
    </row>
    <row r="7" spans="4:12" ht="15.75" thickBot="1" x14ac:dyDescent="0.3">
      <c r="D7" s="249"/>
      <c r="E7" s="249"/>
      <c r="F7" s="48" t="s">
        <v>2</v>
      </c>
      <c r="G7" s="48" t="s">
        <v>3</v>
      </c>
      <c r="H7" s="48" t="s">
        <v>2</v>
      </c>
      <c r="I7" s="48" t="s">
        <v>3</v>
      </c>
      <c r="J7" s="48" t="s">
        <v>94</v>
      </c>
      <c r="K7" s="48" t="s">
        <v>3</v>
      </c>
      <c r="L7" s="47"/>
    </row>
    <row r="8" spans="4:12" ht="15.75" customHeight="1" x14ac:dyDescent="0.25">
      <c r="D8" s="251" t="s">
        <v>4</v>
      </c>
      <c r="E8" s="251"/>
      <c r="F8" s="219">
        <f t="shared" ref="F8:K8" si="0">SUM(F9:F48)</f>
        <v>3178</v>
      </c>
      <c r="G8" s="220">
        <f t="shared" si="0"/>
        <v>100</v>
      </c>
      <c r="H8" s="219">
        <f>SUM(H9:H48)</f>
        <v>1400</v>
      </c>
      <c r="I8" s="220">
        <f t="shared" si="0"/>
        <v>44.052863436123353</v>
      </c>
      <c r="J8" s="219">
        <f>SUM(J9:J48)</f>
        <v>1778</v>
      </c>
      <c r="K8" s="220">
        <f t="shared" si="0"/>
        <v>55.947136563876668</v>
      </c>
    </row>
    <row r="9" spans="4:12" ht="14.25" customHeight="1" x14ac:dyDescent="0.25">
      <c r="D9" s="252" t="s">
        <v>37</v>
      </c>
      <c r="E9" s="49" t="s">
        <v>38</v>
      </c>
      <c r="F9" s="50">
        <f>SUM(J9+H9)</f>
        <v>471</v>
      </c>
      <c r="G9" s="51">
        <f>(F9/$F$8)*100</f>
        <v>14.820641913152926</v>
      </c>
      <c r="H9" s="52">
        <v>199</v>
      </c>
      <c r="I9" s="53">
        <f>(H9/$F$8)*100</f>
        <v>6.2617998741346756</v>
      </c>
      <c r="J9" s="52">
        <v>272</v>
      </c>
      <c r="K9" s="53">
        <f>(J9/$F$8)*100</f>
        <v>8.5588420390182502</v>
      </c>
    </row>
    <row r="10" spans="4:12" ht="13.5" customHeight="1" x14ac:dyDescent="0.25">
      <c r="D10" s="253"/>
      <c r="E10" s="54" t="s">
        <v>95</v>
      </c>
      <c r="F10" s="50">
        <f t="shared" ref="F10:F48" si="1">SUM(J10+H10)</f>
        <v>249</v>
      </c>
      <c r="G10" s="51">
        <f t="shared" ref="G10:G48" si="2">(F10/$F$8)*100</f>
        <v>7.835116425424796</v>
      </c>
      <c r="H10" s="55">
        <v>111</v>
      </c>
      <c r="I10" s="51">
        <f t="shared" ref="I10:I48" si="3">(H10/$F$8)*100</f>
        <v>3.4927627438640654</v>
      </c>
      <c r="J10" s="55">
        <v>138</v>
      </c>
      <c r="K10" s="51">
        <f t="shared" ref="K10:K48" si="4">(J10/$F$8)*100</f>
        <v>4.3423536815607306</v>
      </c>
    </row>
    <row r="11" spans="4:12" ht="15" customHeight="1" x14ac:dyDescent="0.25">
      <c r="D11" s="254"/>
      <c r="E11" s="56" t="s">
        <v>40</v>
      </c>
      <c r="F11" s="57">
        <f t="shared" si="1"/>
        <v>202</v>
      </c>
      <c r="G11" s="58">
        <f t="shared" si="2"/>
        <v>6.3561988672120835</v>
      </c>
      <c r="H11" s="59">
        <v>84</v>
      </c>
      <c r="I11" s="58">
        <f t="shared" si="3"/>
        <v>2.643171806167401</v>
      </c>
      <c r="J11" s="59">
        <v>118</v>
      </c>
      <c r="K11" s="58">
        <f t="shared" si="4"/>
        <v>3.7130270610446825</v>
      </c>
    </row>
    <row r="12" spans="4:12" ht="16.5" customHeight="1" x14ac:dyDescent="0.25">
      <c r="D12" s="255" t="s">
        <v>41</v>
      </c>
      <c r="E12" s="49" t="s">
        <v>42</v>
      </c>
      <c r="F12" s="50">
        <f t="shared" si="1"/>
        <v>1</v>
      </c>
      <c r="G12" s="51">
        <f t="shared" si="2"/>
        <v>3.1466331025802395E-2</v>
      </c>
      <c r="H12" s="52">
        <v>0</v>
      </c>
      <c r="I12" s="53">
        <f t="shared" si="3"/>
        <v>0</v>
      </c>
      <c r="J12" s="55">
        <v>1</v>
      </c>
      <c r="K12" s="53">
        <f t="shared" si="4"/>
        <v>3.1466331025802395E-2</v>
      </c>
    </row>
    <row r="13" spans="4:12" ht="13.5" customHeight="1" x14ac:dyDescent="0.25">
      <c r="D13" s="256"/>
      <c r="E13" s="54" t="s">
        <v>43</v>
      </c>
      <c r="F13" s="50">
        <f t="shared" si="1"/>
        <v>254</v>
      </c>
      <c r="G13" s="51">
        <f t="shared" si="2"/>
        <v>7.9924480805538076</v>
      </c>
      <c r="H13" s="52">
        <v>93</v>
      </c>
      <c r="I13" s="53">
        <f t="shared" si="3"/>
        <v>2.9263687853996223</v>
      </c>
      <c r="J13" s="55">
        <v>161</v>
      </c>
      <c r="K13" s="53">
        <f t="shared" si="4"/>
        <v>5.0660792951541849</v>
      </c>
    </row>
    <row r="14" spans="4:12" x14ac:dyDescent="0.25">
      <c r="D14" s="256"/>
      <c r="E14" s="54" t="s">
        <v>44</v>
      </c>
      <c r="F14" s="50">
        <f t="shared" si="1"/>
        <v>63</v>
      </c>
      <c r="G14" s="51">
        <f t="shared" si="2"/>
        <v>1.9823788546255507</v>
      </c>
      <c r="H14" s="60">
        <v>21</v>
      </c>
      <c r="I14" s="53">
        <f t="shared" si="3"/>
        <v>0.66079295154185025</v>
      </c>
      <c r="J14" s="55">
        <v>42</v>
      </c>
      <c r="K14" s="53">
        <f t="shared" si="4"/>
        <v>1.3215859030837005</v>
      </c>
    </row>
    <row r="15" spans="4:12" ht="14.25" customHeight="1" x14ac:dyDescent="0.25">
      <c r="D15" s="256"/>
      <c r="E15" s="54" t="s">
        <v>45</v>
      </c>
      <c r="F15" s="50">
        <f t="shared" si="1"/>
        <v>0</v>
      </c>
      <c r="G15" s="51">
        <f t="shared" si="2"/>
        <v>0</v>
      </c>
      <c r="H15" s="52">
        <v>0</v>
      </c>
      <c r="I15" s="53">
        <f t="shared" si="3"/>
        <v>0</v>
      </c>
      <c r="J15" s="55">
        <v>0</v>
      </c>
      <c r="K15" s="53">
        <f t="shared" si="4"/>
        <v>0</v>
      </c>
    </row>
    <row r="16" spans="4:12" ht="12.75" customHeight="1" x14ac:dyDescent="0.25">
      <c r="D16" s="256"/>
      <c r="E16" s="54" t="s">
        <v>46</v>
      </c>
      <c r="F16" s="50">
        <f t="shared" si="1"/>
        <v>7</v>
      </c>
      <c r="G16" s="51">
        <f t="shared" si="2"/>
        <v>0.22026431718061676</v>
      </c>
      <c r="H16" s="55">
        <v>3</v>
      </c>
      <c r="I16" s="53">
        <f t="shared" si="3"/>
        <v>9.4398993077407178E-2</v>
      </c>
      <c r="J16" s="55">
        <v>4</v>
      </c>
      <c r="K16" s="53">
        <f t="shared" si="4"/>
        <v>0.12586532410320958</v>
      </c>
    </row>
    <row r="17" spans="4:11" ht="14.25" customHeight="1" x14ac:dyDescent="0.25">
      <c r="D17" s="257"/>
      <c r="E17" s="56" t="s">
        <v>47</v>
      </c>
      <c r="F17" s="57">
        <f t="shared" si="1"/>
        <v>7</v>
      </c>
      <c r="G17" s="58">
        <f t="shared" si="2"/>
        <v>0.22026431718061676</v>
      </c>
      <c r="H17" s="59">
        <v>6</v>
      </c>
      <c r="I17" s="58">
        <f t="shared" si="3"/>
        <v>0.18879798615481436</v>
      </c>
      <c r="J17" s="59">
        <v>1</v>
      </c>
      <c r="K17" s="58">
        <f t="shared" si="4"/>
        <v>3.1466331025802395E-2</v>
      </c>
    </row>
    <row r="18" spans="4:11" ht="17.25" customHeight="1" x14ac:dyDescent="0.25">
      <c r="D18" s="255" t="s">
        <v>48</v>
      </c>
      <c r="E18" s="49" t="s">
        <v>49</v>
      </c>
      <c r="F18" s="50">
        <f t="shared" si="1"/>
        <v>22</v>
      </c>
      <c r="G18" s="51">
        <f t="shared" si="2"/>
        <v>0.69225928256765268</v>
      </c>
      <c r="H18" s="52">
        <v>7</v>
      </c>
      <c r="I18" s="53">
        <f t="shared" si="3"/>
        <v>0.22026431718061676</v>
      </c>
      <c r="J18" s="55">
        <v>15</v>
      </c>
      <c r="K18" s="53">
        <f t="shared" si="4"/>
        <v>0.47199496538703589</v>
      </c>
    </row>
    <row r="19" spans="4:11" ht="17.25" customHeight="1" x14ac:dyDescent="0.25">
      <c r="D19" s="256"/>
      <c r="E19" s="54" t="s">
        <v>50</v>
      </c>
      <c r="F19" s="50">
        <f t="shared" si="1"/>
        <v>10</v>
      </c>
      <c r="G19" s="51">
        <f t="shared" si="2"/>
        <v>0.31466331025802391</v>
      </c>
      <c r="H19" s="55">
        <v>5</v>
      </c>
      <c r="I19" s="53">
        <f t="shared" si="3"/>
        <v>0.15733165512901195</v>
      </c>
      <c r="J19" s="55">
        <v>5</v>
      </c>
      <c r="K19" s="53">
        <f t="shared" si="4"/>
        <v>0.15733165512901195</v>
      </c>
    </row>
    <row r="20" spans="4:11" ht="17.25" customHeight="1" x14ac:dyDescent="0.25">
      <c r="D20" s="257"/>
      <c r="E20" s="56" t="s">
        <v>51</v>
      </c>
      <c r="F20" s="57">
        <f t="shared" si="1"/>
        <v>92</v>
      </c>
      <c r="G20" s="58">
        <f t="shared" si="2"/>
        <v>2.89490245437382</v>
      </c>
      <c r="H20" s="59">
        <v>22</v>
      </c>
      <c r="I20" s="58">
        <f t="shared" si="3"/>
        <v>0.69225928256765268</v>
      </c>
      <c r="J20" s="59">
        <v>70</v>
      </c>
      <c r="K20" s="58">
        <f t="shared" si="4"/>
        <v>2.2026431718061676</v>
      </c>
    </row>
    <row r="21" spans="4:11" ht="14.25" customHeight="1" x14ac:dyDescent="0.25">
      <c r="D21" s="255" t="s">
        <v>52</v>
      </c>
      <c r="E21" s="49" t="s">
        <v>53</v>
      </c>
      <c r="F21" s="50">
        <f t="shared" si="1"/>
        <v>148</v>
      </c>
      <c r="G21" s="51">
        <f t="shared" si="2"/>
        <v>4.6570169918187538</v>
      </c>
      <c r="H21" s="52">
        <v>75</v>
      </c>
      <c r="I21" s="53">
        <f t="shared" si="3"/>
        <v>2.3599748269351792</v>
      </c>
      <c r="J21" s="55">
        <v>73</v>
      </c>
      <c r="K21" s="53">
        <f t="shared" si="4"/>
        <v>2.2970421648835746</v>
      </c>
    </row>
    <row r="22" spans="4:11" ht="15" customHeight="1" x14ac:dyDescent="0.25">
      <c r="D22" s="256"/>
      <c r="E22" s="54" t="s">
        <v>54</v>
      </c>
      <c r="F22" s="50">
        <f t="shared" si="1"/>
        <v>100</v>
      </c>
      <c r="G22" s="51">
        <f t="shared" si="2"/>
        <v>3.146633102580239</v>
      </c>
      <c r="H22" s="52">
        <v>57</v>
      </c>
      <c r="I22" s="53">
        <f t="shared" si="3"/>
        <v>1.7935808684707364</v>
      </c>
      <c r="J22" s="55">
        <v>43</v>
      </c>
      <c r="K22" s="53">
        <f t="shared" si="4"/>
        <v>1.3530522341095028</v>
      </c>
    </row>
    <row r="23" spans="4:11" ht="15.75" customHeight="1" x14ac:dyDescent="0.25">
      <c r="D23" s="256"/>
      <c r="E23" s="54" t="s">
        <v>55</v>
      </c>
      <c r="F23" s="50">
        <f t="shared" si="1"/>
        <v>43</v>
      </c>
      <c r="G23" s="51">
        <f t="shared" si="2"/>
        <v>1.3530522341095028</v>
      </c>
      <c r="H23" s="55">
        <v>11</v>
      </c>
      <c r="I23" s="53">
        <f t="shared" si="3"/>
        <v>0.34612964128382634</v>
      </c>
      <c r="J23" s="55">
        <v>32</v>
      </c>
      <c r="K23" s="53">
        <f t="shared" si="4"/>
        <v>1.0069225928256766</v>
      </c>
    </row>
    <row r="24" spans="4:11" ht="16.5" customHeight="1" x14ac:dyDescent="0.25">
      <c r="D24" s="257"/>
      <c r="E24" s="56" t="s">
        <v>56</v>
      </c>
      <c r="F24" s="57">
        <f t="shared" si="1"/>
        <v>32</v>
      </c>
      <c r="G24" s="58">
        <f t="shared" si="2"/>
        <v>1.0069225928256766</v>
      </c>
      <c r="H24" s="59">
        <v>9</v>
      </c>
      <c r="I24" s="58">
        <f t="shared" si="3"/>
        <v>0.28319697923222154</v>
      </c>
      <c r="J24" s="59">
        <v>23</v>
      </c>
      <c r="K24" s="58">
        <f t="shared" si="4"/>
        <v>0.723725613593455</v>
      </c>
    </row>
    <row r="25" spans="4:11" ht="25.5" x14ac:dyDescent="0.25">
      <c r="D25" s="255" t="s">
        <v>96</v>
      </c>
      <c r="E25" s="61" t="s">
        <v>58</v>
      </c>
      <c r="F25" s="50">
        <f t="shared" si="1"/>
        <v>41</v>
      </c>
      <c r="G25" s="51">
        <f t="shared" si="2"/>
        <v>1.2901195720578982</v>
      </c>
      <c r="H25" s="52">
        <v>15</v>
      </c>
      <c r="I25" s="53">
        <f t="shared" si="3"/>
        <v>0.47199496538703589</v>
      </c>
      <c r="J25" s="55">
        <v>26</v>
      </c>
      <c r="K25" s="53">
        <f t="shared" si="4"/>
        <v>0.81812460667086206</v>
      </c>
    </row>
    <row r="26" spans="4:11" ht="25.5" x14ac:dyDescent="0.25">
      <c r="D26" s="256"/>
      <c r="E26" s="62" t="s">
        <v>59</v>
      </c>
      <c r="F26" s="50">
        <f t="shared" si="1"/>
        <v>69</v>
      </c>
      <c r="G26" s="51">
        <f t="shared" si="2"/>
        <v>2.1711768407803653</v>
      </c>
      <c r="H26" s="52">
        <v>27</v>
      </c>
      <c r="I26" s="53">
        <f t="shared" si="3"/>
        <v>0.84959093769666461</v>
      </c>
      <c r="J26" s="55">
        <v>42</v>
      </c>
      <c r="K26" s="53">
        <f t="shared" si="4"/>
        <v>1.3215859030837005</v>
      </c>
    </row>
    <row r="27" spans="4:11" ht="15.75" customHeight="1" x14ac:dyDescent="0.25">
      <c r="D27" s="256"/>
      <c r="E27" s="54" t="s">
        <v>60</v>
      </c>
      <c r="F27" s="50">
        <f t="shared" si="1"/>
        <v>86</v>
      </c>
      <c r="G27" s="51">
        <f t="shared" si="2"/>
        <v>2.7061044682190056</v>
      </c>
      <c r="H27" s="52">
        <v>34</v>
      </c>
      <c r="I27" s="53">
        <f t="shared" si="3"/>
        <v>1.0698552548772813</v>
      </c>
      <c r="J27" s="55">
        <v>52</v>
      </c>
      <c r="K27" s="53">
        <f t="shared" si="4"/>
        <v>1.6362492133417241</v>
      </c>
    </row>
    <row r="28" spans="4:11" ht="14.25" customHeight="1" x14ac:dyDescent="0.25">
      <c r="D28" s="256"/>
      <c r="E28" s="54" t="s">
        <v>61</v>
      </c>
      <c r="F28" s="50">
        <f t="shared" si="1"/>
        <v>0</v>
      </c>
      <c r="G28" s="51">
        <f t="shared" si="2"/>
        <v>0</v>
      </c>
      <c r="H28" s="52">
        <v>0</v>
      </c>
      <c r="I28" s="53">
        <f t="shared" si="3"/>
        <v>0</v>
      </c>
      <c r="J28" s="55">
        <v>0</v>
      </c>
      <c r="K28" s="53">
        <f t="shared" si="4"/>
        <v>0</v>
      </c>
    </row>
    <row r="29" spans="4:11" ht="15" customHeight="1" x14ac:dyDescent="0.25">
      <c r="D29" s="257"/>
      <c r="E29" s="56" t="s">
        <v>97</v>
      </c>
      <c r="F29" s="57">
        <f t="shared" si="1"/>
        <v>0</v>
      </c>
      <c r="G29" s="58">
        <f t="shared" si="2"/>
        <v>0</v>
      </c>
      <c r="H29" s="59">
        <v>0</v>
      </c>
      <c r="I29" s="58">
        <f t="shared" si="3"/>
        <v>0</v>
      </c>
      <c r="J29" s="59">
        <v>0</v>
      </c>
      <c r="K29" s="58">
        <f t="shared" si="4"/>
        <v>0</v>
      </c>
    </row>
    <row r="30" spans="4:11" x14ac:dyDescent="0.25">
      <c r="D30" s="255" t="s">
        <v>63</v>
      </c>
      <c r="E30" s="49" t="s">
        <v>64</v>
      </c>
      <c r="F30" s="50">
        <f t="shared" si="1"/>
        <v>6</v>
      </c>
      <c r="G30" s="51">
        <f t="shared" si="2"/>
        <v>0.18879798615481436</v>
      </c>
      <c r="H30" s="52">
        <v>1</v>
      </c>
      <c r="I30" s="53">
        <f t="shared" si="3"/>
        <v>3.1466331025802395E-2</v>
      </c>
      <c r="J30" s="55">
        <v>5</v>
      </c>
      <c r="K30" s="53">
        <f t="shared" si="4"/>
        <v>0.15733165512901195</v>
      </c>
    </row>
    <row r="31" spans="4:11" ht="13.5" customHeight="1" x14ac:dyDescent="0.25">
      <c r="D31" s="256"/>
      <c r="E31" s="54" t="s">
        <v>65</v>
      </c>
      <c r="F31" s="50">
        <f t="shared" si="1"/>
        <v>0</v>
      </c>
      <c r="G31" s="51">
        <f t="shared" si="2"/>
        <v>0</v>
      </c>
      <c r="H31" s="52">
        <v>0</v>
      </c>
      <c r="I31" s="53">
        <f t="shared" si="3"/>
        <v>0</v>
      </c>
      <c r="J31" s="55">
        <v>0</v>
      </c>
      <c r="K31" s="53">
        <f t="shared" si="4"/>
        <v>0</v>
      </c>
    </row>
    <row r="32" spans="4:11" x14ac:dyDescent="0.25">
      <c r="D32" s="256"/>
      <c r="E32" s="54" t="s">
        <v>66</v>
      </c>
      <c r="F32" s="50">
        <f t="shared" si="1"/>
        <v>72</v>
      </c>
      <c r="G32" s="51">
        <f t="shared" si="2"/>
        <v>2.2655758338577723</v>
      </c>
      <c r="H32" s="52">
        <v>28</v>
      </c>
      <c r="I32" s="53">
        <f t="shared" si="3"/>
        <v>0.88105726872246704</v>
      </c>
      <c r="J32" s="55">
        <v>44</v>
      </c>
      <c r="K32" s="53">
        <f t="shared" si="4"/>
        <v>1.3845185651353054</v>
      </c>
    </row>
    <row r="33" spans="4:11" ht="12" customHeight="1" x14ac:dyDescent="0.25">
      <c r="D33" s="256"/>
      <c r="E33" s="54" t="s">
        <v>67</v>
      </c>
      <c r="F33" s="50">
        <f t="shared" si="1"/>
        <v>151</v>
      </c>
      <c r="G33" s="51">
        <f t="shared" si="2"/>
        <v>4.7514159848961608</v>
      </c>
      <c r="H33" s="55">
        <v>60</v>
      </c>
      <c r="I33" s="51">
        <f t="shared" si="3"/>
        <v>1.8879798615481436</v>
      </c>
      <c r="J33" s="55">
        <v>91</v>
      </c>
      <c r="K33" s="51">
        <f t="shared" si="4"/>
        <v>2.8634361233480177</v>
      </c>
    </row>
    <row r="34" spans="4:11" ht="17.25" customHeight="1" x14ac:dyDescent="0.25">
      <c r="D34" s="257"/>
      <c r="E34" s="56" t="s">
        <v>68</v>
      </c>
      <c r="F34" s="57">
        <f t="shared" si="1"/>
        <v>61</v>
      </c>
      <c r="G34" s="58">
        <f t="shared" si="2"/>
        <v>1.9194461925739461</v>
      </c>
      <c r="H34" s="59">
        <v>26</v>
      </c>
      <c r="I34" s="58">
        <f t="shared" si="3"/>
        <v>0.81812460667086206</v>
      </c>
      <c r="J34" s="59">
        <v>35</v>
      </c>
      <c r="K34" s="58">
        <f t="shared" si="4"/>
        <v>1.1013215859030838</v>
      </c>
    </row>
    <row r="35" spans="4:11" x14ac:dyDescent="0.25">
      <c r="D35" s="255" t="s">
        <v>69</v>
      </c>
      <c r="E35" s="49" t="s">
        <v>70</v>
      </c>
      <c r="F35" s="50">
        <f t="shared" si="1"/>
        <v>0</v>
      </c>
      <c r="G35" s="51">
        <v>0</v>
      </c>
      <c r="H35" s="52">
        <v>0</v>
      </c>
      <c r="I35" s="53">
        <f t="shared" si="3"/>
        <v>0</v>
      </c>
      <c r="J35" s="55">
        <v>0</v>
      </c>
      <c r="K35" s="53">
        <f>(J35/$F$8)*100</f>
        <v>0</v>
      </c>
    </row>
    <row r="36" spans="4:11" ht="12.75" customHeight="1" x14ac:dyDescent="0.25">
      <c r="D36" s="256"/>
      <c r="E36" s="54" t="s">
        <v>71</v>
      </c>
      <c r="F36" s="50">
        <f t="shared" si="1"/>
        <v>27</v>
      </c>
      <c r="G36" s="51">
        <f t="shared" si="2"/>
        <v>0.84959093769666461</v>
      </c>
      <c r="H36" s="55">
        <v>15</v>
      </c>
      <c r="I36" s="53">
        <f t="shared" si="3"/>
        <v>0.47199496538703589</v>
      </c>
      <c r="J36" s="55">
        <v>12</v>
      </c>
      <c r="K36" s="53">
        <f t="shared" si="4"/>
        <v>0.37759597230962871</v>
      </c>
    </row>
    <row r="37" spans="4:11" ht="14.25" customHeight="1" x14ac:dyDescent="0.25">
      <c r="D37" s="257"/>
      <c r="E37" s="56" t="s">
        <v>72</v>
      </c>
      <c r="F37" s="57">
        <f t="shared" si="1"/>
        <v>515</v>
      </c>
      <c r="G37" s="58">
        <f t="shared" si="2"/>
        <v>16.205160478288231</v>
      </c>
      <c r="H37" s="59">
        <v>252</v>
      </c>
      <c r="I37" s="58">
        <f t="shared" si="3"/>
        <v>7.929515418502203</v>
      </c>
      <c r="J37" s="59">
        <v>263</v>
      </c>
      <c r="K37" s="58">
        <f t="shared" si="4"/>
        <v>8.2756450597860276</v>
      </c>
    </row>
    <row r="38" spans="4:11" x14ac:dyDescent="0.25">
      <c r="D38" s="255" t="s">
        <v>73</v>
      </c>
      <c r="E38" s="49" t="s">
        <v>74</v>
      </c>
      <c r="F38" s="50">
        <f t="shared" si="1"/>
        <v>0</v>
      </c>
      <c r="G38" s="51">
        <f t="shared" si="2"/>
        <v>0</v>
      </c>
      <c r="H38" s="52">
        <v>0</v>
      </c>
      <c r="I38" s="53">
        <f t="shared" si="3"/>
        <v>0</v>
      </c>
      <c r="J38" s="55">
        <v>0</v>
      </c>
      <c r="K38" s="53">
        <f t="shared" si="4"/>
        <v>0</v>
      </c>
    </row>
    <row r="39" spans="4:11" ht="12.75" customHeight="1" x14ac:dyDescent="0.25">
      <c r="D39" s="256"/>
      <c r="E39" s="54" t="s">
        <v>75</v>
      </c>
      <c r="F39" s="50">
        <f t="shared" si="1"/>
        <v>0</v>
      </c>
      <c r="G39" s="51">
        <f t="shared" si="2"/>
        <v>0</v>
      </c>
      <c r="H39" s="52">
        <v>0</v>
      </c>
      <c r="I39" s="53">
        <f t="shared" si="3"/>
        <v>0</v>
      </c>
      <c r="J39" s="55">
        <v>0</v>
      </c>
      <c r="K39" s="53">
        <f t="shared" si="4"/>
        <v>0</v>
      </c>
    </row>
    <row r="40" spans="4:11" ht="12" customHeight="1" x14ac:dyDescent="0.25">
      <c r="D40" s="256"/>
      <c r="E40" s="54" t="s">
        <v>76</v>
      </c>
      <c r="F40" s="50">
        <f t="shared" si="1"/>
        <v>0</v>
      </c>
      <c r="G40" s="51">
        <f t="shared" si="2"/>
        <v>0</v>
      </c>
      <c r="H40" s="55">
        <v>0</v>
      </c>
      <c r="I40" s="53">
        <f t="shared" si="3"/>
        <v>0</v>
      </c>
      <c r="J40" s="55">
        <v>0</v>
      </c>
      <c r="K40" s="53">
        <f t="shared" si="4"/>
        <v>0</v>
      </c>
    </row>
    <row r="41" spans="4:11" x14ac:dyDescent="0.25">
      <c r="D41" s="257"/>
      <c r="E41" s="56" t="s">
        <v>77</v>
      </c>
      <c r="F41" s="57">
        <f t="shared" si="1"/>
        <v>0</v>
      </c>
      <c r="G41" s="58">
        <f t="shared" si="2"/>
        <v>0</v>
      </c>
      <c r="H41" s="59">
        <v>0</v>
      </c>
      <c r="I41" s="58">
        <f t="shared" si="3"/>
        <v>0</v>
      </c>
      <c r="J41" s="59">
        <v>0</v>
      </c>
      <c r="K41" s="58">
        <f t="shared" si="4"/>
        <v>0</v>
      </c>
    </row>
    <row r="42" spans="4:11" ht="13.5" customHeight="1" x14ac:dyDescent="0.25">
      <c r="D42" s="255" t="s">
        <v>78</v>
      </c>
      <c r="E42" s="49" t="s">
        <v>79</v>
      </c>
      <c r="F42" s="50">
        <f t="shared" si="1"/>
        <v>34</v>
      </c>
      <c r="G42" s="51">
        <f t="shared" si="2"/>
        <v>1.0698552548772813</v>
      </c>
      <c r="H42" s="52">
        <v>16</v>
      </c>
      <c r="I42" s="53">
        <f t="shared" si="3"/>
        <v>0.50346129641283832</v>
      </c>
      <c r="J42" s="55">
        <v>18</v>
      </c>
      <c r="K42" s="53">
        <f t="shared" si="4"/>
        <v>0.56639395846444307</v>
      </c>
    </row>
    <row r="43" spans="4:11" ht="12" customHeight="1" x14ac:dyDescent="0.25">
      <c r="D43" s="256"/>
      <c r="E43" s="54" t="s">
        <v>80</v>
      </c>
      <c r="F43" s="50">
        <f t="shared" si="1"/>
        <v>0</v>
      </c>
      <c r="G43" s="51">
        <f t="shared" si="2"/>
        <v>0</v>
      </c>
      <c r="H43" s="55">
        <v>0</v>
      </c>
      <c r="I43" s="51">
        <f t="shared" si="3"/>
        <v>0</v>
      </c>
      <c r="J43" s="55">
        <v>0</v>
      </c>
      <c r="K43" s="51">
        <f t="shared" si="4"/>
        <v>0</v>
      </c>
    </row>
    <row r="44" spans="4:11" x14ac:dyDescent="0.25">
      <c r="D44" s="257"/>
      <c r="E44" s="63" t="s">
        <v>81</v>
      </c>
      <c r="F44" s="57">
        <f t="shared" si="1"/>
        <v>16</v>
      </c>
      <c r="G44" s="58">
        <f t="shared" si="2"/>
        <v>0.50346129641283832</v>
      </c>
      <c r="H44" s="59">
        <v>11</v>
      </c>
      <c r="I44" s="58">
        <f t="shared" si="3"/>
        <v>0.34612964128382634</v>
      </c>
      <c r="J44" s="59">
        <v>5</v>
      </c>
      <c r="K44" s="58">
        <f t="shared" si="4"/>
        <v>0.15733165512901195</v>
      </c>
    </row>
    <row r="45" spans="4:11" ht="13.5" customHeight="1" x14ac:dyDescent="0.25">
      <c r="D45" s="255" t="s">
        <v>82</v>
      </c>
      <c r="E45" s="54" t="s">
        <v>83</v>
      </c>
      <c r="F45" s="50">
        <f t="shared" si="1"/>
        <v>48</v>
      </c>
      <c r="G45" s="51">
        <f t="shared" si="2"/>
        <v>1.5103838892385149</v>
      </c>
      <c r="H45" s="52">
        <v>34</v>
      </c>
      <c r="I45" s="53">
        <f t="shared" si="3"/>
        <v>1.0698552548772813</v>
      </c>
      <c r="J45" s="55">
        <v>14</v>
      </c>
      <c r="K45" s="53">
        <f t="shared" si="4"/>
        <v>0.44052863436123352</v>
      </c>
    </row>
    <row r="46" spans="4:11" ht="12" customHeight="1" x14ac:dyDescent="0.25">
      <c r="D46" s="256"/>
      <c r="E46" s="54" t="s">
        <v>84</v>
      </c>
      <c r="F46" s="50">
        <f t="shared" si="1"/>
        <v>351</v>
      </c>
      <c r="G46" s="51">
        <f t="shared" si="2"/>
        <v>11.044682190056641</v>
      </c>
      <c r="H46" s="52">
        <v>178</v>
      </c>
      <c r="I46" s="53">
        <f t="shared" si="3"/>
        <v>5.6010069225928261</v>
      </c>
      <c r="J46" s="55">
        <v>173</v>
      </c>
      <c r="K46" s="53">
        <f t="shared" si="4"/>
        <v>5.4436752674638136</v>
      </c>
    </row>
    <row r="47" spans="4:11" ht="11.25" customHeight="1" x14ac:dyDescent="0.25">
      <c r="D47" s="256"/>
      <c r="E47" s="54" t="s">
        <v>85</v>
      </c>
      <c r="F47" s="50">
        <f t="shared" si="1"/>
        <v>0</v>
      </c>
      <c r="G47" s="51">
        <f t="shared" si="2"/>
        <v>0</v>
      </c>
      <c r="H47" s="52">
        <v>0</v>
      </c>
      <c r="I47" s="53">
        <f t="shared" si="3"/>
        <v>0</v>
      </c>
      <c r="J47" s="55">
        <v>0</v>
      </c>
      <c r="K47" s="53">
        <f t="shared" si="4"/>
        <v>0</v>
      </c>
    </row>
    <row r="48" spans="4:11" x14ac:dyDescent="0.25">
      <c r="D48" s="257"/>
      <c r="E48" s="56" t="s">
        <v>86</v>
      </c>
      <c r="F48" s="50">
        <f t="shared" si="1"/>
        <v>0</v>
      </c>
      <c r="G48" s="51">
        <f t="shared" si="2"/>
        <v>0</v>
      </c>
      <c r="H48" s="59">
        <v>0</v>
      </c>
      <c r="I48" s="53">
        <f t="shared" si="3"/>
        <v>0</v>
      </c>
      <c r="J48" s="59">
        <v>0</v>
      </c>
      <c r="K48" s="53">
        <f t="shared" si="4"/>
        <v>0</v>
      </c>
    </row>
    <row r="49" spans="4:11" ht="15" customHeight="1" x14ac:dyDescent="0.25">
      <c r="D49" s="250" t="s">
        <v>98</v>
      </c>
      <c r="E49" s="250"/>
      <c r="F49" s="250"/>
      <c r="G49" s="250"/>
      <c r="H49" s="250"/>
      <c r="I49" s="250"/>
      <c r="J49" s="250"/>
      <c r="K49" s="250"/>
    </row>
  </sheetData>
  <mergeCells count="19">
    <mergeCell ref="D49:K49"/>
    <mergeCell ref="D8:E8"/>
    <mergeCell ref="D9:D11"/>
    <mergeCell ref="D12:D17"/>
    <mergeCell ref="D18:D20"/>
    <mergeCell ref="D21:D24"/>
    <mergeCell ref="D25:D29"/>
    <mergeCell ref="D30:D34"/>
    <mergeCell ref="D35:D37"/>
    <mergeCell ref="D38:D41"/>
    <mergeCell ref="D42:D44"/>
    <mergeCell ref="D45:D48"/>
    <mergeCell ref="D3:K4"/>
    <mergeCell ref="H5:K5"/>
    <mergeCell ref="F6:G6"/>
    <mergeCell ref="H6:I6"/>
    <mergeCell ref="J6:K6"/>
    <mergeCell ref="E5:E7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workbookViewId="0">
      <selection activeCell="Q22" sqref="Q20:Q22"/>
    </sheetView>
  </sheetViews>
  <sheetFormatPr baseColWidth="10" defaultRowHeight="15" x14ac:dyDescent="0.25"/>
  <cols>
    <col min="4" max="4" width="13.28515625" customWidth="1"/>
    <col min="5" max="5" width="22.85546875" style="20" customWidth="1"/>
    <col min="6" max="6" width="11.7109375" customWidth="1"/>
    <col min="7" max="7" width="12" customWidth="1"/>
    <col min="8" max="8" width="11.42578125" customWidth="1"/>
    <col min="9" max="9" width="11.28515625" customWidth="1"/>
    <col min="10" max="10" width="10.5703125" customWidth="1"/>
    <col min="11" max="11" width="11.42578125" customWidth="1"/>
  </cols>
  <sheetData>
    <row r="3" spans="4:12" x14ac:dyDescent="0.25">
      <c r="D3" s="243" t="s">
        <v>99</v>
      </c>
      <c r="E3" s="243"/>
      <c r="F3" s="243"/>
      <c r="G3" s="243"/>
      <c r="H3" s="243"/>
      <c r="I3" s="243"/>
      <c r="J3" s="243"/>
      <c r="K3" s="243"/>
    </row>
    <row r="4" spans="4:12" ht="13.5" customHeight="1" x14ac:dyDescent="0.25">
      <c r="D4" s="244"/>
      <c r="E4" s="244"/>
      <c r="F4" s="244"/>
      <c r="G4" s="244"/>
      <c r="H4" s="244"/>
      <c r="I4" s="244"/>
      <c r="J4" s="244"/>
      <c r="K4" s="244"/>
    </row>
    <row r="5" spans="4:12" ht="14.25" customHeight="1" x14ac:dyDescent="0.25">
      <c r="D5" s="247" t="s">
        <v>131</v>
      </c>
      <c r="E5" s="247" t="s">
        <v>89</v>
      </c>
      <c r="F5" s="46"/>
      <c r="G5" s="46"/>
      <c r="H5" s="245" t="s">
        <v>90</v>
      </c>
      <c r="I5" s="245"/>
      <c r="J5" s="245"/>
      <c r="K5" s="245"/>
      <c r="L5" s="47"/>
    </row>
    <row r="6" spans="4:12" x14ac:dyDescent="0.25">
      <c r="D6" s="248"/>
      <c r="E6" s="248"/>
      <c r="F6" s="246" t="s">
        <v>91</v>
      </c>
      <c r="G6" s="246"/>
      <c r="H6" s="246" t="s">
        <v>100</v>
      </c>
      <c r="I6" s="246"/>
      <c r="J6" s="246" t="s">
        <v>101</v>
      </c>
      <c r="K6" s="246"/>
      <c r="L6" s="47"/>
    </row>
    <row r="7" spans="4:12" ht="15.75" thickBot="1" x14ac:dyDescent="0.3">
      <c r="D7" s="249"/>
      <c r="E7" s="249"/>
      <c r="F7" s="48" t="s">
        <v>2</v>
      </c>
      <c r="G7" s="48" t="s">
        <v>3</v>
      </c>
      <c r="H7" s="48" t="s">
        <v>2</v>
      </c>
      <c r="I7" s="48" t="s">
        <v>3</v>
      </c>
      <c r="J7" s="48" t="s">
        <v>94</v>
      </c>
      <c r="K7" s="48" t="s">
        <v>3</v>
      </c>
      <c r="L7" s="47"/>
    </row>
    <row r="8" spans="4:12" ht="13.5" customHeight="1" x14ac:dyDescent="0.25">
      <c r="D8" s="258" t="s">
        <v>4</v>
      </c>
      <c r="E8" s="258"/>
      <c r="F8" s="219">
        <f t="shared" ref="F8:K8" si="0">SUM(F9:F48)</f>
        <v>3178</v>
      </c>
      <c r="G8" s="220">
        <f t="shared" si="0"/>
        <v>100</v>
      </c>
      <c r="H8" s="219">
        <f>SUM(H9:H48)</f>
        <v>2683</v>
      </c>
      <c r="I8" s="220">
        <f t="shared" si="0"/>
        <v>84.424166142227818</v>
      </c>
      <c r="J8" s="219">
        <f>SUM(J9:J48)</f>
        <v>495</v>
      </c>
      <c r="K8" s="220">
        <f t="shared" si="0"/>
        <v>15.575833857772183</v>
      </c>
    </row>
    <row r="9" spans="4:12" ht="15" customHeight="1" x14ac:dyDescent="0.25">
      <c r="D9" s="252" t="s">
        <v>37</v>
      </c>
      <c r="E9" s="49" t="s">
        <v>38</v>
      </c>
      <c r="F9" s="50">
        <f>SUM(J9+H9)</f>
        <v>471</v>
      </c>
      <c r="G9" s="51">
        <f>(F9/$F$8)*100</f>
        <v>14.820641913152926</v>
      </c>
      <c r="H9" s="52">
        <v>438</v>
      </c>
      <c r="I9" s="53">
        <f>(H9/$F$8)*100</f>
        <v>13.782252989301448</v>
      </c>
      <c r="J9" s="52">
        <v>33</v>
      </c>
      <c r="K9" s="53">
        <f>(J9/$F$8)*100</f>
        <v>1.038388923851479</v>
      </c>
    </row>
    <row r="10" spans="4:12" ht="17.25" customHeight="1" x14ac:dyDescent="0.25">
      <c r="D10" s="253"/>
      <c r="E10" s="54" t="s">
        <v>95</v>
      </c>
      <c r="F10" s="50">
        <f t="shared" ref="F10:F48" si="1">SUM(J10+H10)</f>
        <v>249</v>
      </c>
      <c r="G10" s="51">
        <f t="shared" ref="G10:G48" si="2">(F10/$F$8)*100</f>
        <v>7.835116425424796</v>
      </c>
      <c r="H10" s="55">
        <v>200</v>
      </c>
      <c r="I10" s="51">
        <f t="shared" ref="I10:I48" si="3">(H10/$F$8)*100</f>
        <v>6.293266205160478</v>
      </c>
      <c r="J10" s="55">
        <v>49</v>
      </c>
      <c r="K10" s="51">
        <f t="shared" ref="K10:K48" si="4">(J10/$F$8)*100</f>
        <v>1.5418502202643172</v>
      </c>
    </row>
    <row r="11" spans="4:12" ht="14.25" customHeight="1" x14ac:dyDescent="0.25">
      <c r="D11" s="254"/>
      <c r="E11" s="56" t="s">
        <v>40</v>
      </c>
      <c r="F11" s="57">
        <f t="shared" si="1"/>
        <v>202</v>
      </c>
      <c r="G11" s="58">
        <f t="shared" si="2"/>
        <v>6.3561988672120835</v>
      </c>
      <c r="H11" s="59">
        <v>171</v>
      </c>
      <c r="I11" s="58">
        <f t="shared" si="3"/>
        <v>5.3807426054122089</v>
      </c>
      <c r="J11" s="59">
        <v>31</v>
      </c>
      <c r="K11" s="58">
        <f t="shared" si="4"/>
        <v>0.97545626179987421</v>
      </c>
    </row>
    <row r="12" spans="4:12" ht="14.25" customHeight="1" x14ac:dyDescent="0.25">
      <c r="D12" s="255" t="s">
        <v>41</v>
      </c>
      <c r="E12" s="49" t="s">
        <v>42</v>
      </c>
      <c r="F12" s="50">
        <f t="shared" si="1"/>
        <v>1</v>
      </c>
      <c r="G12" s="51">
        <f t="shared" si="2"/>
        <v>3.1466331025802395E-2</v>
      </c>
      <c r="H12" s="52">
        <v>1</v>
      </c>
      <c r="I12" s="53">
        <f t="shared" si="3"/>
        <v>3.1466331025802395E-2</v>
      </c>
      <c r="J12" s="55">
        <v>0</v>
      </c>
      <c r="K12" s="53">
        <f t="shared" si="4"/>
        <v>0</v>
      </c>
    </row>
    <row r="13" spans="4:12" ht="13.5" customHeight="1" x14ac:dyDescent="0.25">
      <c r="D13" s="256"/>
      <c r="E13" s="54" t="s">
        <v>43</v>
      </c>
      <c r="F13" s="50">
        <f t="shared" si="1"/>
        <v>254</v>
      </c>
      <c r="G13" s="51">
        <f t="shared" si="2"/>
        <v>7.9924480805538076</v>
      </c>
      <c r="H13" s="52">
        <v>216</v>
      </c>
      <c r="I13" s="53">
        <f t="shared" si="3"/>
        <v>6.7967275015733168</v>
      </c>
      <c r="J13" s="55">
        <v>38</v>
      </c>
      <c r="K13" s="53">
        <f t="shared" si="4"/>
        <v>1.195720578980491</v>
      </c>
    </row>
    <row r="14" spans="4:12" x14ac:dyDescent="0.25">
      <c r="D14" s="256"/>
      <c r="E14" s="54" t="s">
        <v>44</v>
      </c>
      <c r="F14" s="50">
        <f t="shared" si="1"/>
        <v>63</v>
      </c>
      <c r="G14" s="51">
        <f t="shared" si="2"/>
        <v>1.9823788546255507</v>
      </c>
      <c r="H14" s="60">
        <v>52</v>
      </c>
      <c r="I14" s="53">
        <f t="shared" si="3"/>
        <v>1.6362492133417241</v>
      </c>
      <c r="J14" s="55">
        <v>11</v>
      </c>
      <c r="K14" s="53">
        <f t="shared" si="4"/>
        <v>0.34612964128382634</v>
      </c>
    </row>
    <row r="15" spans="4:12" ht="16.5" customHeight="1" x14ac:dyDescent="0.25">
      <c r="D15" s="256"/>
      <c r="E15" s="54" t="s">
        <v>45</v>
      </c>
      <c r="F15" s="50">
        <f t="shared" si="1"/>
        <v>0</v>
      </c>
      <c r="G15" s="51">
        <f t="shared" si="2"/>
        <v>0</v>
      </c>
      <c r="H15" s="52">
        <v>0</v>
      </c>
      <c r="I15" s="53">
        <f t="shared" si="3"/>
        <v>0</v>
      </c>
      <c r="J15" s="55">
        <v>0</v>
      </c>
      <c r="K15" s="53">
        <f t="shared" si="4"/>
        <v>0</v>
      </c>
    </row>
    <row r="16" spans="4:12" ht="12.75" customHeight="1" x14ac:dyDescent="0.25">
      <c r="D16" s="256"/>
      <c r="E16" s="54" t="s">
        <v>46</v>
      </c>
      <c r="F16" s="50">
        <f t="shared" si="1"/>
        <v>7</v>
      </c>
      <c r="G16" s="51">
        <f t="shared" si="2"/>
        <v>0.22026431718061676</v>
      </c>
      <c r="H16" s="55">
        <v>5</v>
      </c>
      <c r="I16" s="53">
        <f t="shared" si="3"/>
        <v>0.15733165512901195</v>
      </c>
      <c r="J16" s="55">
        <v>2</v>
      </c>
      <c r="K16" s="53">
        <f t="shared" si="4"/>
        <v>6.293266205160479E-2</v>
      </c>
    </row>
    <row r="17" spans="4:11" x14ac:dyDescent="0.25">
      <c r="D17" s="257"/>
      <c r="E17" s="56" t="s">
        <v>47</v>
      </c>
      <c r="F17" s="57">
        <f t="shared" si="1"/>
        <v>7</v>
      </c>
      <c r="G17" s="58">
        <f t="shared" si="2"/>
        <v>0.22026431718061676</v>
      </c>
      <c r="H17" s="59">
        <v>7</v>
      </c>
      <c r="I17" s="58">
        <f t="shared" si="3"/>
        <v>0.22026431718061676</v>
      </c>
      <c r="J17" s="59">
        <v>0</v>
      </c>
      <c r="K17" s="58">
        <f t="shared" si="4"/>
        <v>0</v>
      </c>
    </row>
    <row r="18" spans="4:11" ht="14.25" customHeight="1" x14ac:dyDescent="0.25">
      <c r="D18" s="255" t="s">
        <v>48</v>
      </c>
      <c r="E18" s="49" t="s">
        <v>49</v>
      </c>
      <c r="F18" s="50">
        <f t="shared" si="1"/>
        <v>22</v>
      </c>
      <c r="G18" s="51">
        <f t="shared" si="2"/>
        <v>0.69225928256765268</v>
      </c>
      <c r="H18" s="52">
        <v>13</v>
      </c>
      <c r="I18" s="53">
        <f t="shared" si="3"/>
        <v>0.40906230333543103</v>
      </c>
      <c r="J18" s="55">
        <v>9</v>
      </c>
      <c r="K18" s="53">
        <f t="shared" si="4"/>
        <v>0.28319697923222154</v>
      </c>
    </row>
    <row r="19" spans="4:11" ht="13.5" customHeight="1" x14ac:dyDescent="0.25">
      <c r="D19" s="256"/>
      <c r="E19" s="54" t="s">
        <v>50</v>
      </c>
      <c r="F19" s="50">
        <f t="shared" si="1"/>
        <v>10</v>
      </c>
      <c r="G19" s="51">
        <f t="shared" si="2"/>
        <v>0.31466331025802391</v>
      </c>
      <c r="H19" s="55">
        <v>8</v>
      </c>
      <c r="I19" s="53">
        <f t="shared" si="3"/>
        <v>0.25173064820641916</v>
      </c>
      <c r="J19" s="55">
        <v>2</v>
      </c>
      <c r="K19" s="53">
        <f t="shared" si="4"/>
        <v>6.293266205160479E-2</v>
      </c>
    </row>
    <row r="20" spans="4:11" ht="16.5" customHeight="1" x14ac:dyDescent="0.25">
      <c r="D20" s="257"/>
      <c r="E20" s="56" t="s">
        <v>51</v>
      </c>
      <c r="F20" s="57">
        <f t="shared" si="1"/>
        <v>92</v>
      </c>
      <c r="G20" s="58">
        <f t="shared" si="2"/>
        <v>2.89490245437382</v>
      </c>
      <c r="H20" s="59">
        <v>74</v>
      </c>
      <c r="I20" s="58">
        <f t="shared" si="3"/>
        <v>2.3285084959093769</v>
      </c>
      <c r="J20" s="59">
        <v>18</v>
      </c>
      <c r="K20" s="58">
        <f t="shared" si="4"/>
        <v>0.56639395846444307</v>
      </c>
    </row>
    <row r="21" spans="4:11" x14ac:dyDescent="0.25">
      <c r="D21" s="255" t="s">
        <v>52</v>
      </c>
      <c r="E21" s="49" t="s">
        <v>53</v>
      </c>
      <c r="F21" s="50">
        <f t="shared" si="1"/>
        <v>148</v>
      </c>
      <c r="G21" s="51">
        <f t="shared" si="2"/>
        <v>4.6570169918187538</v>
      </c>
      <c r="H21" s="52">
        <v>126</v>
      </c>
      <c r="I21" s="53">
        <f t="shared" si="3"/>
        <v>3.9647577092511015</v>
      </c>
      <c r="J21" s="55">
        <v>22</v>
      </c>
      <c r="K21" s="53">
        <f t="shared" si="4"/>
        <v>0.69225928256765268</v>
      </c>
    </row>
    <row r="22" spans="4:11" x14ac:dyDescent="0.25">
      <c r="D22" s="256"/>
      <c r="E22" s="54" t="s">
        <v>54</v>
      </c>
      <c r="F22" s="50">
        <f t="shared" si="1"/>
        <v>100</v>
      </c>
      <c r="G22" s="51">
        <f t="shared" si="2"/>
        <v>3.146633102580239</v>
      </c>
      <c r="H22" s="52">
        <v>95</v>
      </c>
      <c r="I22" s="53">
        <f t="shared" si="3"/>
        <v>2.9893014474512274</v>
      </c>
      <c r="J22" s="55">
        <v>5</v>
      </c>
      <c r="K22" s="53">
        <f t="shared" si="4"/>
        <v>0.15733165512901195</v>
      </c>
    </row>
    <row r="23" spans="4:11" x14ac:dyDescent="0.25">
      <c r="D23" s="256"/>
      <c r="E23" s="54" t="s">
        <v>55</v>
      </c>
      <c r="F23" s="50">
        <f t="shared" si="1"/>
        <v>43</v>
      </c>
      <c r="G23" s="51">
        <f t="shared" si="2"/>
        <v>1.3530522341095028</v>
      </c>
      <c r="H23" s="55">
        <v>42</v>
      </c>
      <c r="I23" s="53">
        <f t="shared" si="3"/>
        <v>1.3215859030837005</v>
      </c>
      <c r="J23" s="55">
        <v>1</v>
      </c>
      <c r="K23" s="53">
        <f t="shared" si="4"/>
        <v>3.1466331025802395E-2</v>
      </c>
    </row>
    <row r="24" spans="4:11" ht="15.75" customHeight="1" x14ac:dyDescent="0.25">
      <c r="D24" s="257"/>
      <c r="E24" s="56" t="s">
        <v>56</v>
      </c>
      <c r="F24" s="57">
        <f t="shared" si="1"/>
        <v>32</v>
      </c>
      <c r="G24" s="58">
        <f t="shared" si="2"/>
        <v>1.0069225928256766</v>
      </c>
      <c r="H24" s="59">
        <v>27</v>
      </c>
      <c r="I24" s="58">
        <f t="shared" si="3"/>
        <v>0.84959093769666461</v>
      </c>
      <c r="J24" s="59">
        <v>5</v>
      </c>
      <c r="K24" s="58">
        <f t="shared" si="4"/>
        <v>0.15733165512901195</v>
      </c>
    </row>
    <row r="25" spans="4:11" ht="25.5" x14ac:dyDescent="0.25">
      <c r="D25" s="255" t="s">
        <v>96</v>
      </c>
      <c r="E25" s="61" t="s">
        <v>58</v>
      </c>
      <c r="F25" s="50">
        <f t="shared" si="1"/>
        <v>41</v>
      </c>
      <c r="G25" s="51">
        <f t="shared" si="2"/>
        <v>1.2901195720578982</v>
      </c>
      <c r="H25" s="52">
        <v>41</v>
      </c>
      <c r="I25" s="53">
        <f t="shared" si="3"/>
        <v>1.2901195720578982</v>
      </c>
      <c r="J25" s="55">
        <v>0</v>
      </c>
      <c r="K25" s="53">
        <f t="shared" si="4"/>
        <v>0</v>
      </c>
    </row>
    <row r="26" spans="4:11" ht="25.5" x14ac:dyDescent="0.25">
      <c r="D26" s="256"/>
      <c r="E26" s="62" t="s">
        <v>59</v>
      </c>
      <c r="F26" s="50">
        <f t="shared" si="1"/>
        <v>69</v>
      </c>
      <c r="G26" s="51">
        <f t="shared" si="2"/>
        <v>2.1711768407803653</v>
      </c>
      <c r="H26" s="52">
        <v>56</v>
      </c>
      <c r="I26" s="53">
        <f t="shared" si="3"/>
        <v>1.7621145374449341</v>
      </c>
      <c r="J26" s="55">
        <v>13</v>
      </c>
      <c r="K26" s="53">
        <f t="shared" si="4"/>
        <v>0.40906230333543103</v>
      </c>
    </row>
    <row r="27" spans="4:11" ht="15" customHeight="1" x14ac:dyDescent="0.25">
      <c r="D27" s="256"/>
      <c r="E27" s="54" t="s">
        <v>60</v>
      </c>
      <c r="F27" s="50">
        <f t="shared" si="1"/>
        <v>86</v>
      </c>
      <c r="G27" s="51">
        <f t="shared" si="2"/>
        <v>2.7061044682190056</v>
      </c>
      <c r="H27" s="52">
        <v>72</v>
      </c>
      <c r="I27" s="53">
        <f t="shared" si="3"/>
        <v>2.2655758338577723</v>
      </c>
      <c r="J27" s="55">
        <v>14</v>
      </c>
      <c r="K27" s="53">
        <f t="shared" si="4"/>
        <v>0.44052863436123352</v>
      </c>
    </row>
    <row r="28" spans="4:11" ht="12.75" customHeight="1" x14ac:dyDescent="0.25">
      <c r="D28" s="256"/>
      <c r="E28" s="54" t="s">
        <v>61</v>
      </c>
      <c r="F28" s="50">
        <f t="shared" si="1"/>
        <v>0</v>
      </c>
      <c r="G28" s="51">
        <f t="shared" si="2"/>
        <v>0</v>
      </c>
      <c r="H28" s="52">
        <v>0</v>
      </c>
      <c r="I28" s="53">
        <f t="shared" si="3"/>
        <v>0</v>
      </c>
      <c r="J28" s="55">
        <v>0</v>
      </c>
      <c r="K28" s="53">
        <f t="shared" si="4"/>
        <v>0</v>
      </c>
    </row>
    <row r="29" spans="4:11" ht="15" customHeight="1" x14ac:dyDescent="0.25">
      <c r="D29" s="257"/>
      <c r="E29" s="56" t="s">
        <v>97</v>
      </c>
      <c r="F29" s="57">
        <f t="shared" si="1"/>
        <v>0</v>
      </c>
      <c r="G29" s="58">
        <f t="shared" si="2"/>
        <v>0</v>
      </c>
      <c r="H29" s="59">
        <v>0</v>
      </c>
      <c r="I29" s="58">
        <f t="shared" si="3"/>
        <v>0</v>
      </c>
      <c r="J29" s="59">
        <v>0</v>
      </c>
      <c r="K29" s="58">
        <f t="shared" si="4"/>
        <v>0</v>
      </c>
    </row>
    <row r="30" spans="4:11" x14ac:dyDescent="0.25">
      <c r="D30" s="255" t="s">
        <v>63</v>
      </c>
      <c r="E30" s="49" t="s">
        <v>64</v>
      </c>
      <c r="F30" s="50">
        <f t="shared" si="1"/>
        <v>6</v>
      </c>
      <c r="G30" s="51">
        <f t="shared" si="2"/>
        <v>0.18879798615481436</v>
      </c>
      <c r="H30" s="52">
        <v>2</v>
      </c>
      <c r="I30" s="53">
        <f t="shared" si="3"/>
        <v>6.293266205160479E-2</v>
      </c>
      <c r="J30" s="55">
        <v>4</v>
      </c>
      <c r="K30" s="53">
        <f t="shared" si="4"/>
        <v>0.12586532410320958</v>
      </c>
    </row>
    <row r="31" spans="4:11" ht="12.75" customHeight="1" x14ac:dyDescent="0.25">
      <c r="D31" s="256"/>
      <c r="E31" s="54" t="s">
        <v>65</v>
      </c>
      <c r="F31" s="50">
        <f t="shared" si="1"/>
        <v>0</v>
      </c>
      <c r="G31" s="51">
        <f t="shared" si="2"/>
        <v>0</v>
      </c>
      <c r="H31" s="52">
        <v>0</v>
      </c>
      <c r="I31" s="53">
        <f t="shared" si="3"/>
        <v>0</v>
      </c>
      <c r="J31" s="55">
        <v>0</v>
      </c>
      <c r="K31" s="53">
        <f t="shared" si="4"/>
        <v>0</v>
      </c>
    </row>
    <row r="32" spans="4:11" ht="14.25" customHeight="1" x14ac:dyDescent="0.25">
      <c r="D32" s="256"/>
      <c r="E32" s="64" t="s">
        <v>66</v>
      </c>
      <c r="F32" s="50">
        <f t="shared" si="1"/>
        <v>72</v>
      </c>
      <c r="G32" s="51">
        <f t="shared" si="2"/>
        <v>2.2655758338577723</v>
      </c>
      <c r="H32" s="52">
        <v>50</v>
      </c>
      <c r="I32" s="53">
        <f t="shared" si="3"/>
        <v>1.5733165512901195</v>
      </c>
      <c r="J32" s="55">
        <v>22</v>
      </c>
      <c r="K32" s="53">
        <f t="shared" si="4"/>
        <v>0.69225928256765268</v>
      </c>
    </row>
    <row r="33" spans="4:11" ht="13.5" customHeight="1" x14ac:dyDescent="0.25">
      <c r="D33" s="256"/>
      <c r="E33" s="54" t="s">
        <v>67</v>
      </c>
      <c r="F33" s="50">
        <f t="shared" si="1"/>
        <v>151</v>
      </c>
      <c r="G33" s="51">
        <f t="shared" si="2"/>
        <v>4.7514159848961608</v>
      </c>
      <c r="H33" s="55">
        <v>110</v>
      </c>
      <c r="I33" s="51">
        <f t="shared" si="3"/>
        <v>3.4612964128382635</v>
      </c>
      <c r="J33" s="55">
        <v>41</v>
      </c>
      <c r="K33" s="51">
        <f t="shared" si="4"/>
        <v>1.2901195720578982</v>
      </c>
    </row>
    <row r="34" spans="4:11" ht="16.5" customHeight="1" x14ac:dyDescent="0.25">
      <c r="D34" s="257"/>
      <c r="E34" s="56" t="s">
        <v>68</v>
      </c>
      <c r="F34" s="57">
        <f t="shared" si="1"/>
        <v>61</v>
      </c>
      <c r="G34" s="58">
        <f t="shared" si="2"/>
        <v>1.9194461925739461</v>
      </c>
      <c r="H34" s="59">
        <v>53</v>
      </c>
      <c r="I34" s="58">
        <f t="shared" si="3"/>
        <v>1.6677155443675269</v>
      </c>
      <c r="J34" s="59">
        <v>8</v>
      </c>
      <c r="K34" s="58">
        <f t="shared" si="4"/>
        <v>0.25173064820641916</v>
      </c>
    </row>
    <row r="35" spans="4:11" ht="13.5" customHeight="1" x14ac:dyDescent="0.25">
      <c r="D35" s="255" t="s">
        <v>69</v>
      </c>
      <c r="E35" s="49" t="s">
        <v>70</v>
      </c>
      <c r="F35" s="50">
        <f t="shared" si="1"/>
        <v>0</v>
      </c>
      <c r="G35" s="51">
        <v>0</v>
      </c>
      <c r="H35" s="52">
        <v>0</v>
      </c>
      <c r="I35" s="53">
        <f t="shared" si="3"/>
        <v>0</v>
      </c>
      <c r="J35" s="55">
        <v>0</v>
      </c>
      <c r="K35" s="53">
        <f>(J35/$F$8)*100</f>
        <v>0</v>
      </c>
    </row>
    <row r="36" spans="4:11" ht="13.5" customHeight="1" x14ac:dyDescent="0.25">
      <c r="D36" s="256"/>
      <c r="E36" s="54" t="s">
        <v>71</v>
      </c>
      <c r="F36" s="50">
        <f t="shared" si="1"/>
        <v>27</v>
      </c>
      <c r="G36" s="51">
        <f t="shared" si="2"/>
        <v>0.84959093769666461</v>
      </c>
      <c r="H36" s="55">
        <v>27</v>
      </c>
      <c r="I36" s="53">
        <f t="shared" si="3"/>
        <v>0.84959093769666461</v>
      </c>
      <c r="J36" s="55">
        <v>0</v>
      </c>
      <c r="K36" s="53">
        <f t="shared" si="4"/>
        <v>0</v>
      </c>
    </row>
    <row r="37" spans="4:11" ht="13.5" customHeight="1" x14ac:dyDescent="0.25">
      <c r="D37" s="257"/>
      <c r="E37" s="56" t="s">
        <v>72</v>
      </c>
      <c r="F37" s="57">
        <f t="shared" si="1"/>
        <v>515</v>
      </c>
      <c r="G37" s="58">
        <f t="shared" si="2"/>
        <v>16.205160478288231</v>
      </c>
      <c r="H37" s="59">
        <v>427</v>
      </c>
      <c r="I37" s="58">
        <f t="shared" si="3"/>
        <v>13.43612334801762</v>
      </c>
      <c r="J37" s="59">
        <v>88</v>
      </c>
      <c r="K37" s="58">
        <f t="shared" si="4"/>
        <v>2.7690371302706107</v>
      </c>
    </row>
    <row r="38" spans="4:11" x14ac:dyDescent="0.25">
      <c r="D38" s="255" t="s">
        <v>73</v>
      </c>
      <c r="E38" s="49" t="s">
        <v>74</v>
      </c>
      <c r="F38" s="50">
        <f t="shared" si="1"/>
        <v>0</v>
      </c>
      <c r="G38" s="51">
        <f t="shared" si="2"/>
        <v>0</v>
      </c>
      <c r="H38" s="52">
        <v>0</v>
      </c>
      <c r="I38" s="53">
        <f t="shared" si="3"/>
        <v>0</v>
      </c>
      <c r="J38" s="55">
        <v>0</v>
      </c>
      <c r="K38" s="53">
        <f t="shared" si="4"/>
        <v>0</v>
      </c>
    </row>
    <row r="39" spans="4:11" ht="13.5" customHeight="1" x14ac:dyDescent="0.25">
      <c r="D39" s="256"/>
      <c r="E39" s="54" t="s">
        <v>75</v>
      </c>
      <c r="F39" s="50">
        <f t="shared" si="1"/>
        <v>0</v>
      </c>
      <c r="G39" s="51">
        <f t="shared" si="2"/>
        <v>0</v>
      </c>
      <c r="H39" s="52">
        <v>0</v>
      </c>
      <c r="I39" s="53">
        <f t="shared" si="3"/>
        <v>0</v>
      </c>
      <c r="J39" s="55">
        <v>0</v>
      </c>
      <c r="K39" s="53">
        <f t="shared" si="4"/>
        <v>0</v>
      </c>
    </row>
    <row r="40" spans="4:11" ht="14.25" customHeight="1" x14ac:dyDescent="0.25">
      <c r="D40" s="256"/>
      <c r="E40" s="54" t="s">
        <v>76</v>
      </c>
      <c r="F40" s="50">
        <f t="shared" si="1"/>
        <v>0</v>
      </c>
      <c r="G40" s="51">
        <f t="shared" si="2"/>
        <v>0</v>
      </c>
      <c r="H40" s="55">
        <v>0</v>
      </c>
      <c r="I40" s="53">
        <f t="shared" si="3"/>
        <v>0</v>
      </c>
      <c r="J40" s="55">
        <v>0</v>
      </c>
      <c r="K40" s="53">
        <f t="shared" si="4"/>
        <v>0</v>
      </c>
    </row>
    <row r="41" spans="4:11" x14ac:dyDescent="0.25">
      <c r="D41" s="257"/>
      <c r="E41" s="56" t="s">
        <v>77</v>
      </c>
      <c r="F41" s="57">
        <f t="shared" si="1"/>
        <v>0</v>
      </c>
      <c r="G41" s="58">
        <f t="shared" si="2"/>
        <v>0</v>
      </c>
      <c r="H41" s="59">
        <v>0</v>
      </c>
      <c r="I41" s="58">
        <f t="shared" si="3"/>
        <v>0</v>
      </c>
      <c r="J41" s="59">
        <v>0</v>
      </c>
      <c r="K41" s="58">
        <f t="shared" si="4"/>
        <v>0</v>
      </c>
    </row>
    <row r="42" spans="4:11" x14ac:dyDescent="0.25">
      <c r="D42" s="255" t="s">
        <v>78</v>
      </c>
      <c r="E42" s="49" t="s">
        <v>79</v>
      </c>
      <c r="F42" s="50">
        <f t="shared" si="1"/>
        <v>34</v>
      </c>
      <c r="G42" s="51">
        <f t="shared" si="2"/>
        <v>1.0698552548772813</v>
      </c>
      <c r="H42" s="52">
        <v>29</v>
      </c>
      <c r="I42" s="53">
        <f t="shared" si="3"/>
        <v>0.91252359974826946</v>
      </c>
      <c r="J42" s="55">
        <v>5</v>
      </c>
      <c r="K42" s="53">
        <f t="shared" si="4"/>
        <v>0.15733165512901195</v>
      </c>
    </row>
    <row r="43" spans="4:11" ht="11.25" customHeight="1" x14ac:dyDescent="0.25">
      <c r="D43" s="256"/>
      <c r="E43" s="54" t="s">
        <v>80</v>
      </c>
      <c r="F43" s="50">
        <f t="shared" si="1"/>
        <v>0</v>
      </c>
      <c r="G43" s="51">
        <f t="shared" si="2"/>
        <v>0</v>
      </c>
      <c r="H43" s="55">
        <v>0</v>
      </c>
      <c r="I43" s="51">
        <f t="shared" si="3"/>
        <v>0</v>
      </c>
      <c r="J43" s="55">
        <v>0</v>
      </c>
      <c r="K43" s="51">
        <f t="shared" si="4"/>
        <v>0</v>
      </c>
    </row>
    <row r="44" spans="4:11" x14ac:dyDescent="0.25">
      <c r="D44" s="257"/>
      <c r="E44" s="63" t="s">
        <v>81</v>
      </c>
      <c r="F44" s="57">
        <f t="shared" si="1"/>
        <v>16</v>
      </c>
      <c r="G44" s="58">
        <f t="shared" si="2"/>
        <v>0.50346129641283832</v>
      </c>
      <c r="H44" s="59">
        <v>11</v>
      </c>
      <c r="I44" s="58">
        <f t="shared" si="3"/>
        <v>0.34612964128382634</v>
      </c>
      <c r="J44" s="59">
        <v>5</v>
      </c>
      <c r="K44" s="58">
        <f t="shared" si="4"/>
        <v>0.15733165512901195</v>
      </c>
    </row>
    <row r="45" spans="4:11" ht="13.5" customHeight="1" x14ac:dyDescent="0.25">
      <c r="D45" s="255" t="s">
        <v>82</v>
      </c>
      <c r="E45" s="54" t="s">
        <v>83</v>
      </c>
      <c r="F45" s="50">
        <f t="shared" si="1"/>
        <v>48</v>
      </c>
      <c r="G45" s="51">
        <f t="shared" si="2"/>
        <v>1.5103838892385149</v>
      </c>
      <c r="H45" s="52">
        <v>34</v>
      </c>
      <c r="I45" s="53">
        <f t="shared" si="3"/>
        <v>1.0698552548772813</v>
      </c>
      <c r="J45" s="55">
        <v>14</v>
      </c>
      <c r="K45" s="53">
        <f t="shared" si="4"/>
        <v>0.44052863436123352</v>
      </c>
    </row>
    <row r="46" spans="4:11" ht="15.75" customHeight="1" x14ac:dyDescent="0.25">
      <c r="D46" s="256"/>
      <c r="E46" s="54" t="s">
        <v>84</v>
      </c>
      <c r="F46" s="50">
        <f t="shared" si="1"/>
        <v>351</v>
      </c>
      <c r="G46" s="51">
        <f t="shared" si="2"/>
        <v>11.044682190056641</v>
      </c>
      <c r="H46" s="52">
        <v>296</v>
      </c>
      <c r="I46" s="53">
        <f t="shared" si="3"/>
        <v>9.3140339836375077</v>
      </c>
      <c r="J46" s="55">
        <v>55</v>
      </c>
      <c r="K46" s="53">
        <f t="shared" si="4"/>
        <v>1.7306482064191318</v>
      </c>
    </row>
    <row r="47" spans="4:11" x14ac:dyDescent="0.25">
      <c r="D47" s="256"/>
      <c r="E47" s="54" t="s">
        <v>85</v>
      </c>
      <c r="F47" s="50">
        <f t="shared" si="1"/>
        <v>0</v>
      </c>
      <c r="G47" s="51">
        <f t="shared" si="2"/>
        <v>0</v>
      </c>
      <c r="H47" s="52">
        <v>0</v>
      </c>
      <c r="I47" s="53">
        <f t="shared" si="3"/>
        <v>0</v>
      </c>
      <c r="J47" s="55">
        <v>0</v>
      </c>
      <c r="K47" s="53">
        <f t="shared" si="4"/>
        <v>0</v>
      </c>
    </row>
    <row r="48" spans="4:11" x14ac:dyDescent="0.25">
      <c r="D48" s="257"/>
      <c r="E48" s="56" t="s">
        <v>86</v>
      </c>
      <c r="F48" s="50">
        <f t="shared" si="1"/>
        <v>0</v>
      </c>
      <c r="G48" s="51">
        <f t="shared" si="2"/>
        <v>0</v>
      </c>
      <c r="H48" s="59">
        <v>0</v>
      </c>
      <c r="I48" s="53">
        <f t="shared" si="3"/>
        <v>0</v>
      </c>
      <c r="J48" s="59">
        <v>0</v>
      </c>
      <c r="K48" s="53">
        <f t="shared" si="4"/>
        <v>0</v>
      </c>
    </row>
    <row r="49" spans="4:11" ht="15" customHeight="1" x14ac:dyDescent="0.25">
      <c r="D49" s="250" t="s">
        <v>98</v>
      </c>
      <c r="E49" s="250"/>
      <c r="F49" s="250"/>
      <c r="G49" s="250"/>
      <c r="H49" s="250"/>
      <c r="I49" s="250"/>
      <c r="J49" s="250"/>
      <c r="K49" s="250"/>
    </row>
  </sheetData>
  <mergeCells count="19">
    <mergeCell ref="D49:K49"/>
    <mergeCell ref="D8:E8"/>
    <mergeCell ref="D9:D11"/>
    <mergeCell ref="D12:D17"/>
    <mergeCell ref="D18:D20"/>
    <mergeCell ref="D21:D24"/>
    <mergeCell ref="D25:D29"/>
    <mergeCell ref="D30:D34"/>
    <mergeCell ref="D35:D37"/>
    <mergeCell ref="D38:D41"/>
    <mergeCell ref="D42:D44"/>
    <mergeCell ref="D45:D48"/>
    <mergeCell ref="D3:K4"/>
    <mergeCell ref="H5:K5"/>
    <mergeCell ref="F6:G6"/>
    <mergeCell ref="H6:I6"/>
    <mergeCell ref="J6:K6"/>
    <mergeCell ref="D5:D7"/>
    <mergeCell ref="E5:E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9"/>
  <sheetViews>
    <sheetView workbookViewId="0">
      <selection activeCell="L23" sqref="L23"/>
    </sheetView>
  </sheetViews>
  <sheetFormatPr baseColWidth="10" defaultRowHeight="15" x14ac:dyDescent="0.25"/>
  <cols>
    <col min="4" max="4" width="64.42578125" customWidth="1"/>
    <col min="5" max="5" width="21.28515625" customWidth="1"/>
    <col min="6" max="6" width="17.85546875" style="20" customWidth="1"/>
  </cols>
  <sheetData>
    <row r="2" spans="4:6" ht="33" customHeight="1" x14ac:dyDescent="0.25">
      <c r="D2" s="259" t="s">
        <v>0</v>
      </c>
      <c r="E2" s="259"/>
      <c r="F2" s="259"/>
    </row>
    <row r="3" spans="4:6" x14ac:dyDescent="0.25">
      <c r="D3" s="1" t="s">
        <v>1</v>
      </c>
      <c r="E3" s="2" t="s">
        <v>2</v>
      </c>
      <c r="F3" s="2" t="s">
        <v>3</v>
      </c>
    </row>
    <row r="4" spans="4:6" x14ac:dyDescent="0.25">
      <c r="D4" s="3" t="s">
        <v>4</v>
      </c>
      <c r="E4" s="4">
        <f>SUM(E5:E26)</f>
        <v>583</v>
      </c>
      <c r="F4" s="5">
        <f>SUM(F5:F25)</f>
        <v>100.00000000000004</v>
      </c>
    </row>
    <row r="5" spans="4:6" ht="18" customHeight="1" x14ac:dyDescent="0.25">
      <c r="D5" s="6" t="s">
        <v>5</v>
      </c>
      <c r="E5" s="7">
        <v>28</v>
      </c>
      <c r="F5" s="8">
        <f t="shared" ref="F5:F26" si="0">(E5/$E$4)*100</f>
        <v>4.8027444253859342</v>
      </c>
    </row>
    <row r="6" spans="4:6" ht="23.25" customHeight="1" x14ac:dyDescent="0.25">
      <c r="D6" s="9" t="s">
        <v>6</v>
      </c>
      <c r="E6" s="10">
        <v>0</v>
      </c>
      <c r="F6" s="8">
        <f t="shared" si="0"/>
        <v>0</v>
      </c>
    </row>
    <row r="7" spans="4:6" ht="24.75" customHeight="1" x14ac:dyDescent="0.25">
      <c r="D7" s="9" t="s">
        <v>7</v>
      </c>
      <c r="E7" s="10">
        <v>14</v>
      </c>
      <c r="F7" s="8">
        <f t="shared" si="0"/>
        <v>2.4013722126929671</v>
      </c>
    </row>
    <row r="8" spans="4:6" ht="30" customHeight="1" x14ac:dyDescent="0.25">
      <c r="D8" s="11" t="s">
        <v>8</v>
      </c>
      <c r="E8" s="10">
        <v>4</v>
      </c>
      <c r="F8" s="8">
        <f t="shared" si="0"/>
        <v>0.68610634648370494</v>
      </c>
    </row>
    <row r="9" spans="4:6" ht="34.5" customHeight="1" x14ac:dyDescent="0.25">
      <c r="D9" s="11" t="s">
        <v>9</v>
      </c>
      <c r="E9" s="10">
        <v>0</v>
      </c>
      <c r="F9" s="8">
        <f t="shared" si="0"/>
        <v>0</v>
      </c>
    </row>
    <row r="10" spans="4:6" ht="27.75" customHeight="1" x14ac:dyDescent="0.25">
      <c r="D10" s="9" t="s">
        <v>10</v>
      </c>
      <c r="E10" s="10">
        <v>17</v>
      </c>
      <c r="F10" s="8">
        <f t="shared" si="0"/>
        <v>2.9159519725557463</v>
      </c>
    </row>
    <row r="11" spans="4:6" ht="33.75" customHeight="1" x14ac:dyDescent="0.25">
      <c r="D11" s="11" t="s">
        <v>11</v>
      </c>
      <c r="E11" s="12">
        <v>316</v>
      </c>
      <c r="F11" s="8">
        <f t="shared" si="0"/>
        <v>54.202401372212691</v>
      </c>
    </row>
    <row r="12" spans="4:6" ht="25.5" customHeight="1" x14ac:dyDescent="0.25">
      <c r="D12" s="9" t="s">
        <v>12</v>
      </c>
      <c r="E12" s="13">
        <v>11</v>
      </c>
      <c r="F12" s="8">
        <f t="shared" si="0"/>
        <v>1.8867924528301887</v>
      </c>
    </row>
    <row r="13" spans="4:6" ht="30" x14ac:dyDescent="0.25">
      <c r="D13" s="11" t="s">
        <v>13</v>
      </c>
      <c r="E13" s="13">
        <v>55</v>
      </c>
      <c r="F13" s="8">
        <f t="shared" si="0"/>
        <v>9.433962264150944</v>
      </c>
    </row>
    <row r="14" spans="4:6" ht="27.75" customHeight="1" x14ac:dyDescent="0.25">
      <c r="D14" s="9" t="s">
        <v>14</v>
      </c>
      <c r="E14" s="13">
        <v>0</v>
      </c>
      <c r="F14" s="8">
        <f t="shared" si="0"/>
        <v>0</v>
      </c>
    </row>
    <row r="15" spans="4:6" ht="30" x14ac:dyDescent="0.25">
      <c r="D15" s="11" t="s">
        <v>15</v>
      </c>
      <c r="E15" s="13">
        <v>9</v>
      </c>
      <c r="F15" s="8">
        <f t="shared" si="0"/>
        <v>1.5437392795883362</v>
      </c>
    </row>
    <row r="16" spans="4:6" ht="26.25" customHeight="1" x14ac:dyDescent="0.25">
      <c r="D16" s="9" t="s">
        <v>16</v>
      </c>
      <c r="E16" s="13">
        <v>3</v>
      </c>
      <c r="F16" s="8">
        <f t="shared" si="0"/>
        <v>0.51457975986277882</v>
      </c>
    </row>
    <row r="17" spans="4:6" ht="22.5" customHeight="1" x14ac:dyDescent="0.25">
      <c r="D17" s="9" t="s">
        <v>17</v>
      </c>
      <c r="E17" s="12">
        <v>0</v>
      </c>
      <c r="F17" s="8">
        <f t="shared" si="0"/>
        <v>0</v>
      </c>
    </row>
    <row r="18" spans="4:6" ht="18.75" customHeight="1" x14ac:dyDescent="0.25">
      <c r="D18" s="11" t="s">
        <v>18</v>
      </c>
      <c r="E18" s="12">
        <v>0</v>
      </c>
      <c r="F18" s="8">
        <f t="shared" si="0"/>
        <v>0</v>
      </c>
    </row>
    <row r="19" spans="4:6" ht="32.25" customHeight="1" x14ac:dyDescent="0.25">
      <c r="D19" s="11" t="s">
        <v>19</v>
      </c>
      <c r="E19" s="13">
        <v>0</v>
      </c>
      <c r="F19" s="8">
        <f t="shared" si="0"/>
        <v>0</v>
      </c>
    </row>
    <row r="20" spans="4:6" ht="23.25" customHeight="1" x14ac:dyDescent="0.25">
      <c r="D20" s="9" t="s">
        <v>20</v>
      </c>
      <c r="E20" s="12">
        <v>4</v>
      </c>
      <c r="F20" s="8">
        <f t="shared" si="0"/>
        <v>0.68610634648370494</v>
      </c>
    </row>
    <row r="21" spans="4:6" ht="31.5" customHeight="1" x14ac:dyDescent="0.25">
      <c r="D21" s="11" t="s">
        <v>21</v>
      </c>
      <c r="E21" s="12">
        <v>72</v>
      </c>
      <c r="F21" s="8">
        <f t="shared" si="0"/>
        <v>12.34991423670669</v>
      </c>
    </row>
    <row r="22" spans="4:6" ht="34.5" customHeight="1" x14ac:dyDescent="0.25">
      <c r="D22" s="11" t="s">
        <v>22</v>
      </c>
      <c r="E22" s="12">
        <v>25</v>
      </c>
      <c r="F22" s="8">
        <f t="shared" si="0"/>
        <v>4.2881646655231558</v>
      </c>
    </row>
    <row r="23" spans="4:6" ht="23.25" customHeight="1" x14ac:dyDescent="0.25">
      <c r="D23" s="11" t="s">
        <v>23</v>
      </c>
      <c r="E23" s="12">
        <v>13</v>
      </c>
      <c r="F23" s="8">
        <f t="shared" si="0"/>
        <v>2.2298456260720414</v>
      </c>
    </row>
    <row r="24" spans="4:6" ht="31.5" customHeight="1" x14ac:dyDescent="0.25">
      <c r="D24" s="11" t="s">
        <v>24</v>
      </c>
      <c r="E24" s="12">
        <v>12</v>
      </c>
      <c r="F24" s="8">
        <f t="shared" si="0"/>
        <v>2.0583190394511153</v>
      </c>
    </row>
    <row r="25" spans="4:6" ht="24.75" customHeight="1" x14ac:dyDescent="0.25">
      <c r="D25" s="9" t="s">
        <v>25</v>
      </c>
      <c r="E25" s="12">
        <v>0</v>
      </c>
      <c r="F25" s="8">
        <f t="shared" si="0"/>
        <v>0</v>
      </c>
    </row>
    <row r="26" spans="4:6" ht="26.25" customHeight="1" x14ac:dyDescent="0.25">
      <c r="D26" s="14" t="s">
        <v>26</v>
      </c>
      <c r="E26" s="15">
        <v>0</v>
      </c>
      <c r="F26" s="16">
        <f t="shared" si="0"/>
        <v>0</v>
      </c>
    </row>
    <row r="27" spans="4:6" ht="13.5" customHeight="1" x14ac:dyDescent="0.25">
      <c r="D27" s="260" t="s">
        <v>27</v>
      </c>
      <c r="E27" s="261"/>
      <c r="F27" s="261"/>
    </row>
    <row r="28" spans="4:6" x14ac:dyDescent="0.25">
      <c r="D28" s="17"/>
      <c r="E28" s="18"/>
      <c r="F28" s="19"/>
    </row>
    <row r="29" spans="4:6" x14ac:dyDescent="0.25">
      <c r="D29" s="17"/>
      <c r="E29" s="18"/>
      <c r="F29" s="19"/>
    </row>
  </sheetData>
  <mergeCells count="2">
    <mergeCell ref="D2:F2"/>
    <mergeCell ref="D27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5"/>
  <sheetViews>
    <sheetView workbookViewId="0">
      <selection activeCell="D5" sqref="D5:F5"/>
    </sheetView>
  </sheetViews>
  <sheetFormatPr baseColWidth="10" defaultRowHeight="15" x14ac:dyDescent="0.25"/>
  <cols>
    <col min="4" max="4" width="53.42578125" customWidth="1"/>
    <col min="5" max="5" width="29.28515625" customWidth="1"/>
    <col min="6" max="6" width="22" customWidth="1"/>
  </cols>
  <sheetData>
    <row r="5" spans="4:7" ht="33" customHeight="1" thickBot="1" x14ac:dyDescent="0.3">
      <c r="D5" s="262" t="s">
        <v>102</v>
      </c>
      <c r="E5" s="262"/>
      <c r="F5" s="262"/>
    </row>
    <row r="6" spans="4:7" ht="15.75" x14ac:dyDescent="0.25">
      <c r="D6" s="263" t="s">
        <v>103</v>
      </c>
      <c r="E6" s="265" t="s">
        <v>104</v>
      </c>
      <c r="F6" s="265"/>
      <c r="G6" s="47"/>
    </row>
    <row r="7" spans="4:7" ht="15.75" x14ac:dyDescent="0.25">
      <c r="D7" s="264"/>
      <c r="E7" s="65" t="s">
        <v>105</v>
      </c>
      <c r="F7" s="65" t="s">
        <v>3</v>
      </c>
      <c r="G7" s="47"/>
    </row>
    <row r="8" spans="4:7" ht="24" customHeight="1" thickBot="1" x14ac:dyDescent="0.3">
      <c r="D8" s="75" t="s">
        <v>4</v>
      </c>
      <c r="E8" s="76">
        <f>SUM(E9:E14)</f>
        <v>583</v>
      </c>
      <c r="F8" s="76">
        <f>SUM(F9:F14)</f>
        <v>100</v>
      </c>
      <c r="G8" s="47"/>
    </row>
    <row r="9" spans="4:7" ht="38.25" customHeight="1" x14ac:dyDescent="0.25">
      <c r="D9" s="66" t="s">
        <v>106</v>
      </c>
      <c r="E9" s="67">
        <v>195</v>
      </c>
      <c r="F9" s="68">
        <f t="shared" ref="F9:F14" si="0">(E9/$E$8)*100</f>
        <v>33.447684391080621</v>
      </c>
    </row>
    <row r="10" spans="4:7" ht="42" customHeight="1" x14ac:dyDescent="0.25">
      <c r="D10" s="69" t="s">
        <v>107</v>
      </c>
      <c r="E10" s="67">
        <v>94</v>
      </c>
      <c r="F10" s="68">
        <f t="shared" si="0"/>
        <v>16.123499142367066</v>
      </c>
    </row>
    <row r="11" spans="4:7" ht="41.25" customHeight="1" x14ac:dyDescent="0.25">
      <c r="D11" s="69" t="s">
        <v>108</v>
      </c>
      <c r="E11" s="70">
        <v>72</v>
      </c>
      <c r="F11" s="68">
        <f t="shared" si="0"/>
        <v>12.34991423670669</v>
      </c>
    </row>
    <row r="12" spans="4:7" ht="41.25" customHeight="1" x14ac:dyDescent="0.25">
      <c r="D12" s="69" t="s">
        <v>109</v>
      </c>
      <c r="E12" s="71">
        <v>0</v>
      </c>
      <c r="F12" s="68">
        <f t="shared" si="0"/>
        <v>0</v>
      </c>
    </row>
    <row r="13" spans="4:7" ht="40.5" customHeight="1" x14ac:dyDescent="0.25">
      <c r="D13" s="69" t="s">
        <v>110</v>
      </c>
      <c r="E13" s="71">
        <v>0</v>
      </c>
      <c r="F13" s="68">
        <f t="shared" si="0"/>
        <v>0</v>
      </c>
    </row>
    <row r="14" spans="4:7" ht="33.75" customHeight="1" x14ac:dyDescent="0.25">
      <c r="D14" s="72" t="s">
        <v>111</v>
      </c>
      <c r="E14" s="73">
        <v>222</v>
      </c>
      <c r="F14" s="74">
        <f t="shared" si="0"/>
        <v>38.078902229845625</v>
      </c>
    </row>
    <row r="15" spans="4:7" x14ac:dyDescent="0.25">
      <c r="D15" s="266" t="s">
        <v>112</v>
      </c>
      <c r="E15" s="266"/>
      <c r="F15" s="266"/>
    </row>
  </sheetData>
  <mergeCells count="4">
    <mergeCell ref="D5:F5"/>
    <mergeCell ref="D6:D7"/>
    <mergeCell ref="E6:F6"/>
    <mergeCell ref="D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22"/>
  <sheetViews>
    <sheetView workbookViewId="0">
      <selection activeCell="N10" sqref="N10"/>
    </sheetView>
  </sheetViews>
  <sheetFormatPr baseColWidth="10" defaultRowHeight="15" x14ac:dyDescent="0.25"/>
  <cols>
    <col min="3" max="3" width="12" customWidth="1"/>
    <col min="4" max="4" width="70.42578125" customWidth="1"/>
    <col min="5" max="5" width="32.42578125" style="20" customWidth="1"/>
  </cols>
  <sheetData>
    <row r="4" spans="4:5" ht="15" customHeight="1" x14ac:dyDescent="0.25"/>
    <row r="5" spans="4:5" ht="26.25" customHeight="1" x14ac:dyDescent="0.25">
      <c r="D5" s="267" t="s">
        <v>113</v>
      </c>
      <c r="E5" s="267"/>
    </row>
    <row r="6" spans="4:5" ht="32.25" customHeight="1" thickBot="1" x14ac:dyDescent="0.3">
      <c r="D6" s="268" t="s">
        <v>114</v>
      </c>
      <c r="E6" s="268"/>
    </row>
    <row r="7" spans="4:5" x14ac:dyDescent="0.25">
      <c r="D7" s="269" t="s">
        <v>115</v>
      </c>
      <c r="E7" s="271" t="s">
        <v>104</v>
      </c>
    </row>
    <row r="8" spans="4:5" ht="15.75" thickBot="1" x14ac:dyDescent="0.3">
      <c r="D8" s="270"/>
      <c r="E8" s="272"/>
    </row>
    <row r="9" spans="4:5" ht="30" customHeight="1" x14ac:dyDescent="0.25">
      <c r="D9" s="77" t="s">
        <v>116</v>
      </c>
      <c r="E9" s="78">
        <v>635</v>
      </c>
    </row>
    <row r="10" spans="4:5" ht="29.25" customHeight="1" x14ac:dyDescent="0.25">
      <c r="D10" s="77" t="s">
        <v>117</v>
      </c>
      <c r="E10" s="78">
        <v>446</v>
      </c>
    </row>
    <row r="11" spans="4:5" ht="30.75" customHeight="1" x14ac:dyDescent="0.25">
      <c r="D11" s="77" t="s">
        <v>118</v>
      </c>
      <c r="E11" s="79">
        <v>7511</v>
      </c>
    </row>
    <row r="12" spans="4:5" ht="29.25" customHeight="1" x14ac:dyDescent="0.25">
      <c r="D12" s="80" t="s">
        <v>119</v>
      </c>
      <c r="E12" s="81">
        <v>318</v>
      </c>
    </row>
    <row r="13" spans="4:5" ht="33.75" customHeight="1" x14ac:dyDescent="0.25">
      <c r="D13" s="80" t="s">
        <v>120</v>
      </c>
      <c r="E13" s="81">
        <v>214</v>
      </c>
    </row>
    <row r="14" spans="4:5" ht="30" customHeight="1" x14ac:dyDescent="0.25">
      <c r="D14" s="80" t="s">
        <v>121</v>
      </c>
      <c r="E14" s="81">
        <v>171</v>
      </c>
    </row>
    <row r="15" spans="4:5" ht="32.25" customHeight="1" x14ac:dyDescent="0.25">
      <c r="D15" s="80" t="s">
        <v>122</v>
      </c>
      <c r="E15" s="81">
        <v>3</v>
      </c>
    </row>
    <row r="16" spans="4:5" ht="35.25" customHeight="1" x14ac:dyDescent="0.25">
      <c r="D16" s="80" t="s">
        <v>123</v>
      </c>
      <c r="E16" s="81">
        <v>1</v>
      </c>
    </row>
    <row r="17" spans="4:5" ht="28.5" customHeight="1" x14ac:dyDescent="0.25">
      <c r="D17" s="80" t="s">
        <v>124</v>
      </c>
      <c r="E17" s="81">
        <v>0</v>
      </c>
    </row>
    <row r="18" spans="4:5" ht="30" customHeight="1" x14ac:dyDescent="0.25">
      <c r="D18" s="80" t="s">
        <v>125</v>
      </c>
      <c r="E18" s="79">
        <v>1027</v>
      </c>
    </row>
    <row r="19" spans="4:5" ht="27.75" customHeight="1" x14ac:dyDescent="0.25">
      <c r="D19" s="77" t="s">
        <v>126</v>
      </c>
      <c r="E19" s="82">
        <v>16</v>
      </c>
    </row>
    <row r="20" spans="4:5" ht="30" customHeight="1" x14ac:dyDescent="0.25">
      <c r="D20" s="77" t="s">
        <v>127</v>
      </c>
      <c r="E20" s="82">
        <v>45</v>
      </c>
    </row>
    <row r="21" spans="4:5" ht="26.25" customHeight="1" thickBot="1" x14ac:dyDescent="0.3">
      <c r="D21" s="83" t="s">
        <v>128</v>
      </c>
      <c r="E21" s="84">
        <v>2864</v>
      </c>
    </row>
    <row r="22" spans="4:5" ht="17.25" customHeight="1" x14ac:dyDescent="0.25">
      <c r="D22" s="273" t="s">
        <v>129</v>
      </c>
      <c r="E22" s="273"/>
    </row>
  </sheetData>
  <mergeCells count="5">
    <mergeCell ref="D5:E5"/>
    <mergeCell ref="D6:E6"/>
    <mergeCell ref="D7:D8"/>
    <mergeCell ref="E7:E8"/>
    <mergeCell ref="D22:E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6"/>
  <sheetViews>
    <sheetView workbookViewId="0">
      <selection activeCell="D3" sqref="D3:D4"/>
    </sheetView>
  </sheetViews>
  <sheetFormatPr baseColWidth="10" defaultRowHeight="15" x14ac:dyDescent="0.25"/>
  <cols>
    <col min="4" max="4" width="17" customWidth="1"/>
    <col min="5" max="5" width="37.7109375" customWidth="1"/>
    <col min="6" max="6" width="22" customWidth="1"/>
    <col min="7" max="7" width="22.5703125" style="20" customWidth="1"/>
  </cols>
  <sheetData>
    <row r="2" spans="4:7" ht="32.25" customHeight="1" thickBot="1" x14ac:dyDescent="0.3">
      <c r="D2" s="276" t="s">
        <v>130</v>
      </c>
      <c r="E2" s="276"/>
      <c r="F2" s="276"/>
      <c r="G2" s="276"/>
    </row>
    <row r="3" spans="4:7" x14ac:dyDescent="0.25">
      <c r="D3" s="277" t="s">
        <v>131</v>
      </c>
      <c r="E3" s="277" t="s">
        <v>89</v>
      </c>
      <c r="F3" s="279" t="s">
        <v>132</v>
      </c>
      <c r="G3" s="279"/>
    </row>
    <row r="4" spans="4:7" ht="15.75" thickBot="1" x14ac:dyDescent="0.3">
      <c r="D4" s="278"/>
      <c r="E4" s="278"/>
      <c r="F4" s="85" t="s">
        <v>2</v>
      </c>
      <c r="G4" s="85" t="s">
        <v>3</v>
      </c>
    </row>
    <row r="5" spans="4:7" ht="15.75" thickBot="1" x14ac:dyDescent="0.3">
      <c r="D5" s="280" t="s">
        <v>4</v>
      </c>
      <c r="E5" s="280"/>
      <c r="F5" s="221">
        <f t="shared" ref="F5:G5" si="0">SUM(F6:F45)</f>
        <v>1081</v>
      </c>
      <c r="G5" s="222">
        <f t="shared" si="0"/>
        <v>100.00000000000001</v>
      </c>
    </row>
    <row r="6" spans="4:7" x14ac:dyDescent="0.25">
      <c r="D6" s="274" t="s">
        <v>37</v>
      </c>
      <c r="E6" s="86" t="s">
        <v>133</v>
      </c>
      <c r="F6" s="87">
        <v>814</v>
      </c>
      <c r="G6" s="88">
        <f>(F6/$F$5)*100</f>
        <v>75.300647548566147</v>
      </c>
    </row>
    <row r="7" spans="4:7" x14ac:dyDescent="0.25">
      <c r="D7" s="274"/>
      <c r="E7" s="89" t="s">
        <v>134</v>
      </c>
      <c r="F7" s="90">
        <v>4</v>
      </c>
      <c r="G7" s="88">
        <f t="shared" ref="G7:G45" si="1">(F7/$F$5)*100</f>
        <v>0.37002775208140615</v>
      </c>
    </row>
    <row r="8" spans="4:7" ht="15.75" thickBot="1" x14ac:dyDescent="0.3">
      <c r="D8" s="275"/>
      <c r="E8" s="91" t="s">
        <v>40</v>
      </c>
      <c r="F8" s="92">
        <v>73</v>
      </c>
      <c r="G8" s="93">
        <f t="shared" si="1"/>
        <v>6.7530064754856607</v>
      </c>
    </row>
    <row r="9" spans="4:7" x14ac:dyDescent="0.25">
      <c r="D9" s="281" t="s">
        <v>41</v>
      </c>
      <c r="E9" s="94" t="s">
        <v>42</v>
      </c>
      <c r="F9" s="95">
        <v>0</v>
      </c>
      <c r="G9" s="88">
        <f t="shared" si="1"/>
        <v>0</v>
      </c>
    </row>
    <row r="10" spans="4:7" x14ac:dyDescent="0.25">
      <c r="D10" s="274"/>
      <c r="E10" s="96" t="s">
        <v>135</v>
      </c>
      <c r="F10" s="87">
        <v>0</v>
      </c>
      <c r="G10" s="88">
        <f t="shared" si="1"/>
        <v>0</v>
      </c>
    </row>
    <row r="11" spans="4:7" x14ac:dyDescent="0.25">
      <c r="D11" s="274"/>
      <c r="E11" s="96" t="s">
        <v>46</v>
      </c>
      <c r="F11" s="87">
        <v>0</v>
      </c>
      <c r="G11" s="88">
        <f t="shared" si="1"/>
        <v>0</v>
      </c>
    </row>
    <row r="12" spans="4:7" x14ac:dyDescent="0.25">
      <c r="D12" s="274"/>
      <c r="E12" s="96" t="s">
        <v>44</v>
      </c>
      <c r="F12" s="87">
        <v>0</v>
      </c>
      <c r="G12" s="88">
        <f t="shared" si="1"/>
        <v>0</v>
      </c>
    </row>
    <row r="13" spans="4:7" x14ac:dyDescent="0.25">
      <c r="D13" s="274"/>
      <c r="E13" s="96" t="s">
        <v>45</v>
      </c>
      <c r="F13" s="87">
        <v>0</v>
      </c>
      <c r="G13" s="88">
        <f t="shared" si="1"/>
        <v>0</v>
      </c>
    </row>
    <row r="14" spans="4:7" ht="15.75" thickBot="1" x14ac:dyDescent="0.3">
      <c r="D14" s="275"/>
      <c r="E14" s="97" t="s">
        <v>47</v>
      </c>
      <c r="F14" s="98">
        <v>0</v>
      </c>
      <c r="G14" s="93">
        <f t="shared" si="1"/>
        <v>0</v>
      </c>
    </row>
    <row r="15" spans="4:7" x14ac:dyDescent="0.25">
      <c r="D15" s="281" t="s">
        <v>48</v>
      </c>
      <c r="E15" s="94" t="s">
        <v>49</v>
      </c>
      <c r="F15" s="95">
        <v>0</v>
      </c>
      <c r="G15" s="88">
        <f t="shared" si="1"/>
        <v>0</v>
      </c>
    </row>
    <row r="16" spans="4:7" ht="14.25" customHeight="1" x14ac:dyDescent="0.25">
      <c r="D16" s="274"/>
      <c r="E16" s="96" t="s">
        <v>50</v>
      </c>
      <c r="F16" s="87">
        <v>7</v>
      </c>
      <c r="G16" s="88">
        <f t="shared" si="1"/>
        <v>0.6475485661424607</v>
      </c>
    </row>
    <row r="17" spans="4:7" ht="15.75" thickBot="1" x14ac:dyDescent="0.3">
      <c r="D17" s="275"/>
      <c r="E17" s="97" t="s">
        <v>51</v>
      </c>
      <c r="F17" s="98">
        <v>0</v>
      </c>
      <c r="G17" s="93">
        <f t="shared" si="1"/>
        <v>0</v>
      </c>
    </row>
    <row r="18" spans="4:7" x14ac:dyDescent="0.25">
      <c r="D18" s="281" t="s">
        <v>52</v>
      </c>
      <c r="E18" s="94" t="s">
        <v>53</v>
      </c>
      <c r="F18" s="95">
        <v>0</v>
      </c>
      <c r="G18" s="88">
        <f t="shared" si="1"/>
        <v>0</v>
      </c>
    </row>
    <row r="19" spans="4:7" x14ac:dyDescent="0.25">
      <c r="D19" s="274"/>
      <c r="E19" s="96" t="s">
        <v>54</v>
      </c>
      <c r="F19" s="87">
        <v>0</v>
      </c>
      <c r="G19" s="88">
        <f t="shared" si="1"/>
        <v>0</v>
      </c>
    </row>
    <row r="20" spans="4:7" x14ac:dyDescent="0.25">
      <c r="D20" s="274"/>
      <c r="E20" s="96" t="s">
        <v>55</v>
      </c>
      <c r="F20" s="87">
        <v>0</v>
      </c>
      <c r="G20" s="88">
        <f t="shared" si="1"/>
        <v>0</v>
      </c>
    </row>
    <row r="21" spans="4:7" ht="15.75" thickBot="1" x14ac:dyDescent="0.3">
      <c r="D21" s="275"/>
      <c r="E21" s="97" t="s">
        <v>56</v>
      </c>
      <c r="F21" s="98">
        <v>5</v>
      </c>
      <c r="G21" s="93">
        <f t="shared" si="1"/>
        <v>0.46253469010175763</v>
      </c>
    </row>
    <row r="22" spans="4:7" x14ac:dyDescent="0.25">
      <c r="D22" s="281" t="s">
        <v>57</v>
      </c>
      <c r="E22" s="94" t="s">
        <v>58</v>
      </c>
      <c r="F22" s="95">
        <v>0</v>
      </c>
      <c r="G22" s="88">
        <f t="shared" si="1"/>
        <v>0</v>
      </c>
    </row>
    <row r="23" spans="4:7" x14ac:dyDescent="0.25">
      <c r="D23" s="274"/>
      <c r="E23" s="96" t="s">
        <v>59</v>
      </c>
      <c r="F23" s="87">
        <v>0</v>
      </c>
      <c r="G23" s="88">
        <f t="shared" si="1"/>
        <v>0</v>
      </c>
    </row>
    <row r="24" spans="4:7" x14ac:dyDescent="0.25">
      <c r="D24" s="274"/>
      <c r="E24" s="96" t="s">
        <v>60</v>
      </c>
      <c r="F24" s="87">
        <v>0</v>
      </c>
      <c r="G24" s="88">
        <f t="shared" si="1"/>
        <v>0</v>
      </c>
    </row>
    <row r="25" spans="4:7" x14ac:dyDescent="0.25">
      <c r="D25" s="274"/>
      <c r="E25" s="96" t="s">
        <v>61</v>
      </c>
      <c r="F25" s="87">
        <v>0</v>
      </c>
      <c r="G25" s="88">
        <f t="shared" si="1"/>
        <v>0</v>
      </c>
    </row>
    <row r="26" spans="4:7" ht="15.75" thickBot="1" x14ac:dyDescent="0.3">
      <c r="D26" s="275"/>
      <c r="E26" s="97" t="s">
        <v>97</v>
      </c>
      <c r="F26" s="98">
        <v>0</v>
      </c>
      <c r="G26" s="93">
        <f t="shared" si="1"/>
        <v>0</v>
      </c>
    </row>
    <row r="27" spans="4:7" x14ac:dyDescent="0.25">
      <c r="D27" s="281" t="s">
        <v>63</v>
      </c>
      <c r="E27" s="94" t="s">
        <v>64</v>
      </c>
      <c r="F27" s="95">
        <v>0</v>
      </c>
      <c r="G27" s="88">
        <f t="shared" si="1"/>
        <v>0</v>
      </c>
    </row>
    <row r="28" spans="4:7" ht="15.75" customHeight="1" x14ac:dyDescent="0.25">
      <c r="D28" s="274"/>
      <c r="E28" s="96" t="s">
        <v>65</v>
      </c>
      <c r="F28" s="87">
        <v>64</v>
      </c>
      <c r="G28" s="88">
        <f t="shared" si="1"/>
        <v>5.9204440333024984</v>
      </c>
    </row>
    <row r="29" spans="4:7" ht="16.5" customHeight="1" x14ac:dyDescent="0.25">
      <c r="D29" s="274"/>
      <c r="E29" s="96" t="s">
        <v>136</v>
      </c>
      <c r="F29" s="87">
        <v>0</v>
      </c>
      <c r="G29" s="88">
        <f t="shared" si="1"/>
        <v>0</v>
      </c>
    </row>
    <row r="30" spans="4:7" x14ac:dyDescent="0.25">
      <c r="D30" s="274"/>
      <c r="E30" s="96" t="s">
        <v>67</v>
      </c>
      <c r="F30" s="87">
        <v>3</v>
      </c>
      <c r="G30" s="88">
        <f t="shared" si="1"/>
        <v>0.27752081406105455</v>
      </c>
    </row>
    <row r="31" spans="4:7" ht="15.75" thickBot="1" x14ac:dyDescent="0.3">
      <c r="D31" s="275"/>
      <c r="E31" s="97" t="s">
        <v>137</v>
      </c>
      <c r="F31" s="98">
        <v>0</v>
      </c>
      <c r="G31" s="93">
        <f t="shared" si="1"/>
        <v>0</v>
      </c>
    </row>
    <row r="32" spans="4:7" ht="19.5" customHeight="1" x14ac:dyDescent="0.25">
      <c r="D32" s="281" t="s">
        <v>69</v>
      </c>
      <c r="E32" s="94" t="s">
        <v>70</v>
      </c>
      <c r="F32" s="99">
        <v>0</v>
      </c>
      <c r="G32" s="100">
        <f t="shared" si="1"/>
        <v>0</v>
      </c>
    </row>
    <row r="33" spans="4:7" ht="15.75" customHeight="1" x14ac:dyDescent="0.25">
      <c r="D33" s="274"/>
      <c r="E33" s="96" t="s">
        <v>71</v>
      </c>
      <c r="F33" s="90">
        <v>0</v>
      </c>
      <c r="G33" s="100">
        <f t="shared" si="1"/>
        <v>0</v>
      </c>
    </row>
    <row r="34" spans="4:7" ht="15.75" thickBot="1" x14ac:dyDescent="0.3">
      <c r="D34" s="275"/>
      <c r="E34" s="97" t="s">
        <v>72</v>
      </c>
      <c r="F34" s="92">
        <v>103</v>
      </c>
      <c r="G34" s="101">
        <f t="shared" si="1"/>
        <v>9.5282146160962071</v>
      </c>
    </row>
    <row r="35" spans="4:7" ht="17.25" customHeight="1" x14ac:dyDescent="0.25">
      <c r="D35" s="281" t="s">
        <v>73</v>
      </c>
      <c r="E35" s="94" t="s">
        <v>74</v>
      </c>
      <c r="F35" s="99">
        <v>8</v>
      </c>
      <c r="G35" s="100">
        <f t="shared" si="1"/>
        <v>0.74005550416281229</v>
      </c>
    </row>
    <row r="36" spans="4:7" x14ac:dyDescent="0.25">
      <c r="D36" s="274"/>
      <c r="E36" s="96" t="s">
        <v>75</v>
      </c>
      <c r="F36" s="87">
        <v>0</v>
      </c>
      <c r="G36" s="88">
        <f t="shared" si="1"/>
        <v>0</v>
      </c>
    </row>
    <row r="37" spans="4:7" x14ac:dyDescent="0.25">
      <c r="D37" s="274"/>
      <c r="E37" s="96" t="s">
        <v>76</v>
      </c>
      <c r="F37" s="87">
        <v>0</v>
      </c>
      <c r="G37" s="88">
        <f t="shared" si="1"/>
        <v>0</v>
      </c>
    </row>
    <row r="38" spans="4:7" ht="15.75" thickBot="1" x14ac:dyDescent="0.3">
      <c r="D38" s="275"/>
      <c r="E38" s="97" t="s">
        <v>77</v>
      </c>
      <c r="F38" s="98">
        <v>0</v>
      </c>
      <c r="G38" s="93">
        <f t="shared" si="1"/>
        <v>0</v>
      </c>
    </row>
    <row r="39" spans="4:7" x14ac:dyDescent="0.25">
      <c r="D39" s="281" t="s">
        <v>78</v>
      </c>
      <c r="E39" s="94" t="s">
        <v>79</v>
      </c>
      <c r="F39" s="95">
        <v>0</v>
      </c>
      <c r="G39" s="88">
        <f t="shared" si="1"/>
        <v>0</v>
      </c>
    </row>
    <row r="40" spans="4:7" x14ac:dyDescent="0.25">
      <c r="D40" s="274"/>
      <c r="E40" s="96" t="s">
        <v>80</v>
      </c>
      <c r="F40" s="87">
        <v>0</v>
      </c>
      <c r="G40" s="88">
        <f t="shared" si="1"/>
        <v>0</v>
      </c>
    </row>
    <row r="41" spans="4:7" ht="15.75" thickBot="1" x14ac:dyDescent="0.3">
      <c r="D41" s="275"/>
      <c r="E41" s="97" t="s">
        <v>138</v>
      </c>
      <c r="F41" s="98">
        <v>0</v>
      </c>
      <c r="G41" s="93">
        <f t="shared" si="1"/>
        <v>0</v>
      </c>
    </row>
    <row r="42" spans="4:7" x14ac:dyDescent="0.25">
      <c r="D42" s="281" t="s">
        <v>82</v>
      </c>
      <c r="E42" s="94" t="s">
        <v>83</v>
      </c>
      <c r="F42" s="95">
        <v>0</v>
      </c>
      <c r="G42" s="88">
        <f t="shared" si="1"/>
        <v>0</v>
      </c>
    </row>
    <row r="43" spans="4:7" x14ac:dyDescent="0.25">
      <c r="D43" s="274"/>
      <c r="E43" s="96" t="s">
        <v>84</v>
      </c>
      <c r="F43" s="87">
        <v>0</v>
      </c>
      <c r="G43" s="88">
        <f t="shared" si="1"/>
        <v>0</v>
      </c>
    </row>
    <row r="44" spans="4:7" x14ac:dyDescent="0.25">
      <c r="D44" s="274"/>
      <c r="E44" s="96" t="s">
        <v>85</v>
      </c>
      <c r="F44" s="87">
        <v>0</v>
      </c>
      <c r="G44" s="88">
        <f t="shared" si="1"/>
        <v>0</v>
      </c>
    </row>
    <row r="45" spans="4:7" ht="15.75" thickBot="1" x14ac:dyDescent="0.3">
      <c r="D45" s="275"/>
      <c r="E45" s="97" t="s">
        <v>86</v>
      </c>
      <c r="F45" s="98">
        <v>0</v>
      </c>
      <c r="G45" s="93">
        <f t="shared" si="1"/>
        <v>0</v>
      </c>
    </row>
    <row r="46" spans="4:7" x14ac:dyDescent="0.25">
      <c r="D46" s="282" t="s">
        <v>139</v>
      </c>
      <c r="E46" s="282"/>
      <c r="F46" s="282"/>
      <c r="G46" s="282"/>
    </row>
  </sheetData>
  <mergeCells count="16">
    <mergeCell ref="D35:D38"/>
    <mergeCell ref="D39:D41"/>
    <mergeCell ref="D42:D45"/>
    <mergeCell ref="D46:G46"/>
    <mergeCell ref="D9:D14"/>
    <mergeCell ref="D15:D17"/>
    <mergeCell ref="D18:D21"/>
    <mergeCell ref="D22:D26"/>
    <mergeCell ref="D27:D31"/>
    <mergeCell ref="D32:D34"/>
    <mergeCell ref="D6:D8"/>
    <mergeCell ref="D2:G2"/>
    <mergeCell ref="D3:D4"/>
    <mergeCell ref="E3:E4"/>
    <mergeCell ref="F3:G3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47"/>
  <sheetViews>
    <sheetView workbookViewId="0">
      <selection activeCell="O15" sqref="O15"/>
    </sheetView>
  </sheetViews>
  <sheetFormatPr baseColWidth="10" defaultRowHeight="15" x14ac:dyDescent="0.25"/>
  <cols>
    <col min="4" max="4" width="15.85546875" customWidth="1"/>
    <col min="5" max="5" width="26.7109375" customWidth="1"/>
    <col min="6" max="6" width="16.7109375" customWidth="1"/>
    <col min="7" max="8" width="16.42578125" customWidth="1"/>
    <col min="9" max="9" width="17" customWidth="1"/>
  </cols>
  <sheetData>
    <row r="2" spans="4:9" ht="35.25" customHeight="1" x14ac:dyDescent="0.25">
      <c r="D2" s="283" t="s">
        <v>140</v>
      </c>
      <c r="E2" s="283"/>
      <c r="F2" s="283"/>
      <c r="G2" s="283"/>
      <c r="H2" s="283"/>
      <c r="I2" s="283"/>
    </row>
    <row r="3" spans="4:9" ht="15" customHeight="1" x14ac:dyDescent="0.25">
      <c r="D3" s="284" t="s">
        <v>29</v>
      </c>
      <c r="E3" s="284" t="s">
        <v>89</v>
      </c>
      <c r="F3" s="285" t="s">
        <v>141</v>
      </c>
      <c r="G3" s="285"/>
      <c r="H3" s="287" t="s">
        <v>90</v>
      </c>
      <c r="I3" s="287"/>
    </row>
    <row r="4" spans="4:9" ht="15.75" thickBot="1" x14ac:dyDescent="0.3">
      <c r="D4" s="284"/>
      <c r="E4" s="284"/>
      <c r="F4" s="286"/>
      <c r="G4" s="286"/>
      <c r="H4" s="85" t="s">
        <v>93</v>
      </c>
      <c r="I4" s="102" t="s">
        <v>92</v>
      </c>
    </row>
    <row r="5" spans="4:9" ht="15.75" thickBot="1" x14ac:dyDescent="0.3">
      <c r="D5" s="278"/>
      <c r="E5" s="278"/>
      <c r="F5" s="103" t="s">
        <v>2</v>
      </c>
      <c r="G5" s="103" t="s">
        <v>3</v>
      </c>
      <c r="H5" s="103" t="s">
        <v>2</v>
      </c>
      <c r="I5" s="103" t="s">
        <v>2</v>
      </c>
    </row>
    <row r="6" spans="4:9" ht="15.75" thickBot="1" x14ac:dyDescent="0.3">
      <c r="D6" s="280" t="s">
        <v>4</v>
      </c>
      <c r="E6" s="280"/>
      <c r="F6" s="221">
        <f>SUM(F7:F46)</f>
        <v>707</v>
      </c>
      <c r="G6" s="223">
        <f>SUM(G7:G46)</f>
        <v>100</v>
      </c>
      <c r="H6" s="224">
        <f>SUM(H7:H46)</f>
        <v>46586</v>
      </c>
      <c r="I6" s="225">
        <f>SUM(I7:I46)</f>
        <v>27724</v>
      </c>
    </row>
    <row r="7" spans="4:9" x14ac:dyDescent="0.25">
      <c r="D7" s="274" t="s">
        <v>37</v>
      </c>
      <c r="E7" s="104" t="s">
        <v>133</v>
      </c>
      <c r="F7" s="105">
        <v>98</v>
      </c>
      <c r="G7" s="106">
        <f>(F7/$F$6)*100</f>
        <v>13.861386138613863</v>
      </c>
      <c r="H7" s="107">
        <v>8406</v>
      </c>
      <c r="I7" s="108">
        <v>5185</v>
      </c>
    </row>
    <row r="8" spans="4:9" x14ac:dyDescent="0.25">
      <c r="D8" s="274"/>
      <c r="E8" s="89" t="s">
        <v>134</v>
      </c>
      <c r="F8" s="109">
        <v>24</v>
      </c>
      <c r="G8" s="106">
        <f t="shared" ref="G8:G46" si="0">(F8/$F$6)*100</f>
        <v>3.3946251768033946</v>
      </c>
      <c r="H8" s="110">
        <v>4110</v>
      </c>
      <c r="I8" s="110">
        <v>2689</v>
      </c>
    </row>
    <row r="9" spans="4:9" ht="15.75" thickBot="1" x14ac:dyDescent="0.3">
      <c r="D9" s="275"/>
      <c r="E9" s="91" t="s">
        <v>40</v>
      </c>
      <c r="F9" s="111">
        <v>19</v>
      </c>
      <c r="G9" s="112">
        <f t="shared" si="0"/>
        <v>2.6874115983026874</v>
      </c>
      <c r="H9" s="113">
        <v>2235</v>
      </c>
      <c r="I9" s="111">
        <v>554</v>
      </c>
    </row>
    <row r="10" spans="4:9" ht="19.5" customHeight="1" x14ac:dyDescent="0.25">
      <c r="D10" s="281" t="s">
        <v>41</v>
      </c>
      <c r="E10" s="114" t="s">
        <v>42</v>
      </c>
      <c r="F10" s="109">
        <v>16</v>
      </c>
      <c r="G10" s="115">
        <f t="shared" si="0"/>
        <v>2.2630834512022631</v>
      </c>
      <c r="H10" s="109">
        <v>476</v>
      </c>
      <c r="I10" s="109">
        <v>129</v>
      </c>
    </row>
    <row r="11" spans="4:9" ht="18" customHeight="1" x14ac:dyDescent="0.25">
      <c r="D11" s="274"/>
      <c r="E11" s="89" t="s">
        <v>135</v>
      </c>
      <c r="F11" s="109">
        <v>27</v>
      </c>
      <c r="G11" s="115">
        <f t="shared" si="0"/>
        <v>3.8189533239038189</v>
      </c>
      <c r="H11" s="109">
        <v>700</v>
      </c>
      <c r="I11" s="109">
        <v>420</v>
      </c>
    </row>
    <row r="12" spans="4:9" ht="18.75" customHeight="1" x14ac:dyDescent="0.25">
      <c r="D12" s="274"/>
      <c r="E12" s="89" t="s">
        <v>46</v>
      </c>
      <c r="F12" s="109">
        <v>6</v>
      </c>
      <c r="G12" s="115">
        <f t="shared" si="0"/>
        <v>0.84865629420084865</v>
      </c>
      <c r="H12" s="109">
        <v>572</v>
      </c>
      <c r="I12" s="109">
        <v>94</v>
      </c>
    </row>
    <row r="13" spans="4:9" ht="15.75" customHeight="1" x14ac:dyDescent="0.25">
      <c r="D13" s="274"/>
      <c r="E13" s="96" t="s">
        <v>44</v>
      </c>
      <c r="F13" s="109">
        <v>13</v>
      </c>
      <c r="G13" s="115">
        <f t="shared" si="0"/>
        <v>1.8387553041018387</v>
      </c>
      <c r="H13" s="110">
        <v>1188</v>
      </c>
      <c r="I13" s="110">
        <v>1545</v>
      </c>
    </row>
    <row r="14" spans="4:9" ht="17.25" customHeight="1" x14ac:dyDescent="0.25">
      <c r="D14" s="274"/>
      <c r="E14" s="89" t="s">
        <v>45</v>
      </c>
      <c r="F14" s="109">
        <v>0</v>
      </c>
      <c r="G14" s="115">
        <f t="shared" si="0"/>
        <v>0</v>
      </c>
      <c r="H14" s="109">
        <v>0</v>
      </c>
      <c r="I14" s="109">
        <v>0</v>
      </c>
    </row>
    <row r="15" spans="4:9" ht="15.75" thickBot="1" x14ac:dyDescent="0.3">
      <c r="D15" s="275"/>
      <c r="E15" s="91" t="s">
        <v>47</v>
      </c>
      <c r="F15" s="111">
        <v>0</v>
      </c>
      <c r="G15" s="116">
        <f t="shared" si="0"/>
        <v>0</v>
      </c>
      <c r="H15" s="111">
        <v>0</v>
      </c>
      <c r="I15" s="111">
        <v>0</v>
      </c>
    </row>
    <row r="16" spans="4:9" ht="18" customHeight="1" x14ac:dyDescent="0.25">
      <c r="D16" s="281" t="s">
        <v>48</v>
      </c>
      <c r="E16" s="94" t="s">
        <v>49</v>
      </c>
      <c r="F16" s="109">
        <v>0</v>
      </c>
      <c r="G16" s="115">
        <f t="shared" si="0"/>
        <v>0</v>
      </c>
      <c r="H16" s="109">
        <v>0</v>
      </c>
      <c r="I16" s="109">
        <v>0</v>
      </c>
    </row>
    <row r="17" spans="1:76" ht="19.5" customHeight="1" x14ac:dyDescent="0.25">
      <c r="D17" s="274"/>
      <c r="E17" s="89" t="s">
        <v>50</v>
      </c>
      <c r="F17" s="109">
        <v>20</v>
      </c>
      <c r="G17" s="115">
        <f t="shared" si="0"/>
        <v>2.8288543140028288</v>
      </c>
      <c r="H17" s="109">
        <v>77</v>
      </c>
      <c r="I17" s="109">
        <v>93</v>
      </c>
    </row>
    <row r="18" spans="1:76" ht="15.75" thickBot="1" x14ac:dyDescent="0.3">
      <c r="D18" s="275"/>
      <c r="E18" s="97" t="s">
        <v>51</v>
      </c>
      <c r="F18" s="111">
        <v>0</v>
      </c>
      <c r="G18" s="116">
        <f t="shared" si="0"/>
        <v>0</v>
      </c>
      <c r="H18" s="113">
        <v>2220</v>
      </c>
      <c r="I18" s="113">
        <v>1907</v>
      </c>
    </row>
    <row r="19" spans="1:76" ht="17.25" customHeight="1" x14ac:dyDescent="0.25">
      <c r="D19" s="281" t="s">
        <v>52</v>
      </c>
      <c r="E19" s="94" t="s">
        <v>53</v>
      </c>
      <c r="F19" s="117">
        <v>33</v>
      </c>
      <c r="G19" s="106">
        <f t="shared" si="0"/>
        <v>4.6676096181046676</v>
      </c>
      <c r="H19" s="110">
        <v>1103</v>
      </c>
      <c r="I19" s="117">
        <v>1637</v>
      </c>
    </row>
    <row r="20" spans="1:76" x14ac:dyDescent="0.25">
      <c r="D20" s="274"/>
      <c r="E20" s="89" t="s">
        <v>54</v>
      </c>
      <c r="F20" s="117">
        <v>3</v>
      </c>
      <c r="G20" s="106">
        <f t="shared" si="0"/>
        <v>0.42432814710042432</v>
      </c>
      <c r="H20" s="109">
        <v>7</v>
      </c>
      <c r="I20" s="117">
        <v>8</v>
      </c>
    </row>
    <row r="21" spans="1:76" s="120" customFormat="1" ht="17.25" customHeight="1" x14ac:dyDescent="0.25">
      <c r="A21" s="118"/>
      <c r="B21" s="118"/>
      <c r="C21" s="118"/>
      <c r="D21" s="274"/>
      <c r="E21" s="89" t="s">
        <v>55</v>
      </c>
      <c r="F21" s="117">
        <v>10</v>
      </c>
      <c r="G21" s="106">
        <f t="shared" si="0"/>
        <v>1.4144271570014144</v>
      </c>
      <c r="H21" s="110">
        <v>1487</v>
      </c>
      <c r="I21" s="119">
        <v>851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</row>
    <row r="22" spans="1:76" ht="15.75" thickBot="1" x14ac:dyDescent="0.3">
      <c r="D22" s="275"/>
      <c r="E22" s="97" t="s">
        <v>56</v>
      </c>
      <c r="F22" s="121">
        <v>0</v>
      </c>
      <c r="G22" s="112">
        <f t="shared" si="0"/>
        <v>0</v>
      </c>
      <c r="H22" s="111">
        <v>0</v>
      </c>
      <c r="I22" s="121">
        <v>0</v>
      </c>
    </row>
    <row r="23" spans="1:76" x14ac:dyDescent="0.25">
      <c r="D23" s="281" t="s">
        <v>57</v>
      </c>
      <c r="E23" s="114" t="s">
        <v>58</v>
      </c>
      <c r="F23" s="109">
        <v>72</v>
      </c>
      <c r="G23" s="115">
        <f t="shared" si="0"/>
        <v>10.183875530410184</v>
      </c>
      <c r="H23" s="109">
        <v>291</v>
      </c>
      <c r="I23" s="109">
        <v>97</v>
      </c>
    </row>
    <row r="24" spans="1:76" x14ac:dyDescent="0.25">
      <c r="D24" s="274"/>
      <c r="E24" s="89" t="s">
        <v>59</v>
      </c>
      <c r="F24" s="109">
        <v>0</v>
      </c>
      <c r="G24" s="115">
        <f t="shared" si="0"/>
        <v>0</v>
      </c>
      <c r="H24" s="109">
        <v>0</v>
      </c>
      <c r="I24" s="109">
        <v>0</v>
      </c>
    </row>
    <row r="25" spans="1:76" x14ac:dyDescent="0.25">
      <c r="D25" s="274"/>
      <c r="E25" s="89" t="s">
        <v>60</v>
      </c>
      <c r="F25" s="109">
        <v>1</v>
      </c>
      <c r="G25" s="115">
        <f t="shared" si="0"/>
        <v>0.14144271570014144</v>
      </c>
      <c r="H25" s="109">
        <v>0</v>
      </c>
      <c r="I25" s="109">
        <v>1</v>
      </c>
    </row>
    <row r="26" spans="1:76" ht="19.5" customHeight="1" x14ac:dyDescent="0.25">
      <c r="D26" s="274"/>
      <c r="E26" s="89" t="s">
        <v>61</v>
      </c>
      <c r="F26" s="109">
        <v>3</v>
      </c>
      <c r="G26" s="115">
        <f t="shared" si="0"/>
        <v>0.42432814710042432</v>
      </c>
      <c r="H26" s="109">
        <v>654</v>
      </c>
      <c r="I26" s="109">
        <v>230</v>
      </c>
    </row>
    <row r="27" spans="1:76" ht="15.75" thickBot="1" x14ac:dyDescent="0.3">
      <c r="D27" s="275"/>
      <c r="E27" s="91" t="s">
        <v>97</v>
      </c>
      <c r="F27" s="111">
        <v>9</v>
      </c>
      <c r="G27" s="116">
        <f t="shared" si="0"/>
        <v>1.272984441301273</v>
      </c>
      <c r="H27" s="111">
        <v>421</v>
      </c>
      <c r="I27" s="111">
        <v>301</v>
      </c>
    </row>
    <row r="28" spans="1:76" x14ac:dyDescent="0.25">
      <c r="D28" s="281" t="s">
        <v>63</v>
      </c>
      <c r="E28" s="94" t="s">
        <v>64</v>
      </c>
      <c r="F28" s="117">
        <v>2</v>
      </c>
      <c r="G28" s="106">
        <f t="shared" si="0"/>
        <v>0.28288543140028288</v>
      </c>
      <c r="H28" s="109">
        <v>53</v>
      </c>
      <c r="I28" s="117">
        <v>23</v>
      </c>
    </row>
    <row r="29" spans="1:76" ht="15.75" customHeight="1" x14ac:dyDescent="0.25">
      <c r="D29" s="274"/>
      <c r="E29" s="96" t="s">
        <v>65</v>
      </c>
      <c r="F29" s="117">
        <v>34</v>
      </c>
      <c r="G29" s="106">
        <f t="shared" si="0"/>
        <v>4.809052333804809</v>
      </c>
      <c r="H29" s="109">
        <v>3128</v>
      </c>
      <c r="I29" s="117">
        <v>2041</v>
      </c>
    </row>
    <row r="30" spans="1:76" x14ac:dyDescent="0.25">
      <c r="D30" s="274"/>
      <c r="E30" s="96" t="s">
        <v>136</v>
      </c>
      <c r="F30" s="117">
        <v>0</v>
      </c>
      <c r="G30" s="106">
        <f t="shared" si="0"/>
        <v>0</v>
      </c>
      <c r="H30" s="109">
        <v>0</v>
      </c>
      <c r="I30" s="117">
        <v>0</v>
      </c>
    </row>
    <row r="31" spans="1:76" x14ac:dyDescent="0.25">
      <c r="D31" s="274"/>
      <c r="E31" s="96" t="s">
        <v>67</v>
      </c>
      <c r="F31" s="117">
        <v>27</v>
      </c>
      <c r="G31" s="106">
        <f t="shared" si="0"/>
        <v>3.8189533239038189</v>
      </c>
      <c r="H31" s="109">
        <v>147</v>
      </c>
      <c r="I31" s="117">
        <v>24</v>
      </c>
    </row>
    <row r="32" spans="1:76" ht="15.75" thickBot="1" x14ac:dyDescent="0.3">
      <c r="D32" s="275"/>
      <c r="E32" s="97" t="s">
        <v>137</v>
      </c>
      <c r="F32" s="121">
        <v>58</v>
      </c>
      <c r="G32" s="112">
        <f t="shared" si="0"/>
        <v>8.2036775106082036</v>
      </c>
      <c r="H32" s="113">
        <v>1394</v>
      </c>
      <c r="I32" s="121">
        <v>290</v>
      </c>
    </row>
    <row r="33" spans="4:10" ht="13.5" customHeight="1" x14ac:dyDescent="0.25">
      <c r="D33" s="281" t="s">
        <v>69</v>
      </c>
      <c r="E33" s="94" t="s">
        <v>70</v>
      </c>
      <c r="F33" s="117">
        <v>33</v>
      </c>
      <c r="G33" s="106">
        <f t="shared" si="0"/>
        <v>4.6676096181046676</v>
      </c>
      <c r="H33" s="109">
        <v>1104</v>
      </c>
      <c r="I33" s="117">
        <v>608</v>
      </c>
    </row>
    <row r="34" spans="4:10" ht="15.75" customHeight="1" x14ac:dyDescent="0.25">
      <c r="D34" s="274"/>
      <c r="E34" s="96" t="s">
        <v>71</v>
      </c>
      <c r="F34" s="117">
        <v>35</v>
      </c>
      <c r="G34" s="106">
        <f t="shared" si="0"/>
        <v>4.9504950495049505</v>
      </c>
      <c r="H34" s="109">
        <v>1390</v>
      </c>
      <c r="I34" s="117">
        <v>413</v>
      </c>
    </row>
    <row r="35" spans="4:10" ht="15.75" thickBot="1" x14ac:dyDescent="0.3">
      <c r="D35" s="275"/>
      <c r="E35" s="97" t="s">
        <v>72</v>
      </c>
      <c r="F35" s="121">
        <v>126</v>
      </c>
      <c r="G35" s="112">
        <f t="shared" si="0"/>
        <v>17.82178217821782</v>
      </c>
      <c r="H35" s="113">
        <v>13083</v>
      </c>
      <c r="I35" s="122">
        <v>8318</v>
      </c>
    </row>
    <row r="36" spans="4:10" x14ac:dyDescent="0.25">
      <c r="D36" s="281" t="s">
        <v>73</v>
      </c>
      <c r="E36" s="94" t="s">
        <v>74</v>
      </c>
      <c r="F36" s="117">
        <v>0</v>
      </c>
      <c r="G36" s="106">
        <f t="shared" si="0"/>
        <v>0</v>
      </c>
      <c r="H36" s="109">
        <v>0</v>
      </c>
      <c r="I36" s="117">
        <v>0</v>
      </c>
    </row>
    <row r="37" spans="4:10" ht="14.25" customHeight="1" x14ac:dyDescent="0.25">
      <c r="D37" s="274"/>
      <c r="E37" s="96" t="s">
        <v>75</v>
      </c>
      <c r="F37" s="117">
        <v>1</v>
      </c>
      <c r="G37" s="106">
        <f t="shared" si="0"/>
        <v>0.14144271570014144</v>
      </c>
      <c r="H37" s="109">
        <v>4</v>
      </c>
      <c r="I37" s="117">
        <v>23</v>
      </c>
    </row>
    <row r="38" spans="4:10" x14ac:dyDescent="0.25">
      <c r="D38" s="274"/>
      <c r="E38" s="96" t="s">
        <v>76</v>
      </c>
      <c r="F38" s="117">
        <v>3</v>
      </c>
      <c r="G38" s="106">
        <f t="shared" si="0"/>
        <v>0.42432814710042432</v>
      </c>
      <c r="H38" s="109">
        <v>2149</v>
      </c>
      <c r="I38" s="117">
        <v>132</v>
      </c>
    </row>
    <row r="39" spans="4:10" ht="15.75" thickBot="1" x14ac:dyDescent="0.3">
      <c r="D39" s="275"/>
      <c r="E39" s="97" t="s">
        <v>77</v>
      </c>
      <c r="F39" s="121">
        <v>0</v>
      </c>
      <c r="G39" s="112">
        <f t="shared" si="0"/>
        <v>0</v>
      </c>
      <c r="H39" s="111">
        <v>0</v>
      </c>
      <c r="I39" s="121">
        <v>0</v>
      </c>
    </row>
    <row r="40" spans="4:10" x14ac:dyDescent="0.25">
      <c r="D40" s="281" t="s">
        <v>78</v>
      </c>
      <c r="E40" s="94" t="s">
        <v>79</v>
      </c>
      <c r="F40" s="117">
        <v>0</v>
      </c>
      <c r="G40" s="106">
        <f t="shared" si="0"/>
        <v>0</v>
      </c>
      <c r="H40" s="109">
        <v>0</v>
      </c>
      <c r="I40" s="117">
        <v>0</v>
      </c>
    </row>
    <row r="41" spans="4:10" x14ac:dyDescent="0.25">
      <c r="D41" s="274"/>
      <c r="E41" s="96" t="s">
        <v>80</v>
      </c>
      <c r="F41" s="117">
        <v>0</v>
      </c>
      <c r="G41" s="106">
        <f t="shared" si="0"/>
        <v>0</v>
      </c>
      <c r="H41" s="109">
        <v>0</v>
      </c>
      <c r="I41" s="117">
        <v>0</v>
      </c>
    </row>
    <row r="42" spans="4:10" ht="15.75" thickBot="1" x14ac:dyDescent="0.3">
      <c r="D42" s="275"/>
      <c r="E42" s="97" t="s">
        <v>138</v>
      </c>
      <c r="F42" s="121">
        <v>0</v>
      </c>
      <c r="G42" s="112">
        <f t="shared" si="0"/>
        <v>0</v>
      </c>
      <c r="H42" s="111">
        <v>0</v>
      </c>
      <c r="I42" s="121">
        <v>0</v>
      </c>
    </row>
    <row r="43" spans="4:10" x14ac:dyDescent="0.25">
      <c r="D43" s="281" t="s">
        <v>82</v>
      </c>
      <c r="E43" s="94" t="s">
        <v>83</v>
      </c>
      <c r="F43" s="117">
        <v>18</v>
      </c>
      <c r="G43" s="106">
        <f t="shared" si="0"/>
        <v>2.5459688826025459</v>
      </c>
      <c r="H43" s="110">
        <v>100</v>
      </c>
      <c r="I43" s="117">
        <v>58</v>
      </c>
    </row>
    <row r="44" spans="4:10" x14ac:dyDescent="0.25">
      <c r="D44" s="274"/>
      <c r="E44" s="96" t="s">
        <v>84</v>
      </c>
      <c r="F44" s="117">
        <v>0</v>
      </c>
      <c r="G44" s="106">
        <f t="shared" si="0"/>
        <v>0</v>
      </c>
      <c r="H44" s="110">
        <v>0</v>
      </c>
      <c r="I44" s="117">
        <v>0</v>
      </c>
    </row>
    <row r="45" spans="4:10" x14ac:dyDescent="0.25">
      <c r="D45" s="274"/>
      <c r="E45" s="96" t="s">
        <v>85</v>
      </c>
      <c r="F45" s="117">
        <v>10</v>
      </c>
      <c r="G45" s="106">
        <f t="shared" si="0"/>
        <v>1.4144271570014144</v>
      </c>
      <c r="H45" s="110">
        <v>70</v>
      </c>
      <c r="I45" s="117">
        <v>53</v>
      </c>
    </row>
    <row r="46" spans="4:10" ht="15.75" thickBot="1" x14ac:dyDescent="0.3">
      <c r="D46" s="275"/>
      <c r="E46" s="97" t="s">
        <v>86</v>
      </c>
      <c r="F46" s="117">
        <v>6</v>
      </c>
      <c r="G46" s="106">
        <f t="shared" si="0"/>
        <v>0.84865629420084865</v>
      </c>
      <c r="H46" s="109">
        <v>17</v>
      </c>
      <c r="I46" s="117">
        <v>0</v>
      </c>
      <c r="J46" t="s">
        <v>142</v>
      </c>
    </row>
    <row r="47" spans="4:10" x14ac:dyDescent="0.25">
      <c r="D47" s="282" t="s">
        <v>139</v>
      </c>
      <c r="E47" s="282"/>
      <c r="F47" s="282"/>
      <c r="G47" s="282"/>
      <c r="H47" s="282"/>
      <c r="I47" s="282"/>
    </row>
  </sheetData>
  <mergeCells count="17">
    <mergeCell ref="D33:D35"/>
    <mergeCell ref="D36:D39"/>
    <mergeCell ref="D40:D42"/>
    <mergeCell ref="D43:D46"/>
    <mergeCell ref="D47:I47"/>
    <mergeCell ref="D28:D32"/>
    <mergeCell ref="D2:I2"/>
    <mergeCell ref="D3:D5"/>
    <mergeCell ref="E3:E5"/>
    <mergeCell ref="F3:G4"/>
    <mergeCell ref="H3:I3"/>
    <mergeCell ref="D6:E6"/>
    <mergeCell ref="D7:D9"/>
    <mergeCell ref="D10:D15"/>
    <mergeCell ref="D16:D18"/>
    <mergeCell ref="D19:D22"/>
    <mergeCell ref="D23:D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6"/>
  <sheetViews>
    <sheetView workbookViewId="0">
      <selection activeCell="O16" sqref="O16"/>
    </sheetView>
  </sheetViews>
  <sheetFormatPr baseColWidth="10" defaultRowHeight="15" x14ac:dyDescent="0.25"/>
  <cols>
    <col min="4" max="4" width="16.28515625" customWidth="1"/>
    <col min="5" max="5" width="20.42578125" customWidth="1"/>
    <col min="6" max="6" width="13" customWidth="1"/>
    <col min="7" max="7" width="13.140625" customWidth="1"/>
    <col min="8" max="8" width="11.28515625" customWidth="1"/>
    <col min="9" max="9" width="11.42578125" customWidth="1"/>
    <col min="10" max="10" width="12" customWidth="1"/>
    <col min="11" max="11" width="11.7109375" customWidth="1"/>
  </cols>
  <sheetData>
    <row r="1" spans="4:12" ht="34.5" customHeight="1" thickBot="1" x14ac:dyDescent="0.3">
      <c r="D1" s="288" t="s">
        <v>143</v>
      </c>
      <c r="E1" s="288"/>
      <c r="F1" s="288"/>
      <c r="G1" s="288"/>
      <c r="H1" s="288"/>
      <c r="I1" s="288"/>
      <c r="J1" s="288"/>
      <c r="K1" s="288"/>
    </row>
    <row r="2" spans="4:12" ht="18.75" customHeight="1" x14ac:dyDescent="0.25">
      <c r="D2" s="284" t="s">
        <v>29</v>
      </c>
      <c r="E2" s="289" t="s">
        <v>89</v>
      </c>
      <c r="F2" s="289" t="s">
        <v>144</v>
      </c>
      <c r="G2" s="289"/>
      <c r="H2" s="289" t="s">
        <v>145</v>
      </c>
      <c r="I2" s="289"/>
      <c r="J2" s="287" t="s">
        <v>90</v>
      </c>
      <c r="K2" s="287"/>
      <c r="L2" s="47"/>
    </row>
    <row r="3" spans="4:12" ht="12.75" customHeight="1" x14ac:dyDescent="0.25">
      <c r="D3" s="284"/>
      <c r="E3" s="289"/>
      <c r="F3" s="289"/>
      <c r="G3" s="289"/>
      <c r="H3" s="289"/>
      <c r="I3" s="289"/>
      <c r="J3" s="291" t="s">
        <v>93</v>
      </c>
      <c r="K3" s="291" t="s">
        <v>92</v>
      </c>
      <c r="L3" s="47"/>
    </row>
    <row r="4" spans="4:12" ht="15.75" thickBot="1" x14ac:dyDescent="0.3">
      <c r="D4" s="278"/>
      <c r="E4" s="290"/>
      <c r="F4" s="290"/>
      <c r="G4" s="290"/>
      <c r="H4" s="290"/>
      <c r="I4" s="290"/>
      <c r="J4" s="292"/>
      <c r="K4" s="292"/>
      <c r="L4" s="47"/>
    </row>
    <row r="5" spans="4:12" ht="18" customHeight="1" x14ac:dyDescent="0.25">
      <c r="D5" s="293" t="s">
        <v>4</v>
      </c>
      <c r="E5" s="293"/>
      <c r="F5" s="226">
        <f t="shared" ref="F5:K5" si="0">SUM(F6:F45)</f>
        <v>97</v>
      </c>
      <c r="G5" s="227">
        <f t="shared" si="0"/>
        <v>100.00000000000001</v>
      </c>
      <c r="H5" s="228">
        <f t="shared" si="0"/>
        <v>66</v>
      </c>
      <c r="I5" s="227">
        <f t="shared" si="0"/>
        <v>100</v>
      </c>
      <c r="J5" s="229">
        <f t="shared" si="0"/>
        <v>1584</v>
      </c>
      <c r="K5" s="230">
        <f t="shared" si="0"/>
        <v>1220</v>
      </c>
    </row>
    <row r="6" spans="4:12" ht="19.5" customHeight="1" x14ac:dyDescent="0.25">
      <c r="D6" s="274" t="s">
        <v>37</v>
      </c>
      <c r="E6" s="86" t="s">
        <v>133</v>
      </c>
      <c r="F6" s="127">
        <v>75</v>
      </c>
      <c r="G6" s="115">
        <f>(F6/$F$5)*100</f>
        <v>77.319587628865989</v>
      </c>
      <c r="H6" s="128">
        <v>38</v>
      </c>
      <c r="I6" s="125">
        <f>(H6/$H$5)*100</f>
        <v>57.575757575757578</v>
      </c>
      <c r="J6" s="128">
        <v>532</v>
      </c>
      <c r="K6" s="128">
        <v>612</v>
      </c>
      <c r="L6" t="s">
        <v>146</v>
      </c>
    </row>
    <row r="7" spans="4:12" ht="18.75" customHeight="1" x14ac:dyDescent="0.25">
      <c r="D7" s="274"/>
      <c r="E7" s="89" t="s">
        <v>134</v>
      </c>
      <c r="F7" s="109">
        <v>0</v>
      </c>
      <c r="G7" s="115">
        <f t="shared" ref="G7:G45" si="1">(F7/$F$5)*100</f>
        <v>0</v>
      </c>
      <c r="H7" s="109">
        <v>0</v>
      </c>
      <c r="I7" s="125">
        <f t="shared" ref="I7:I45" si="2">(H7/$H$5)*100</f>
        <v>0</v>
      </c>
      <c r="J7" s="109">
        <v>0</v>
      </c>
      <c r="K7" s="109">
        <v>0</v>
      </c>
    </row>
    <row r="8" spans="4:12" ht="18" customHeight="1" thickBot="1" x14ac:dyDescent="0.3">
      <c r="D8" s="275"/>
      <c r="E8" s="91" t="s">
        <v>40</v>
      </c>
      <c r="F8" s="111">
        <v>0</v>
      </c>
      <c r="G8" s="116">
        <f t="shared" si="1"/>
        <v>0</v>
      </c>
      <c r="H8" s="111">
        <v>0</v>
      </c>
      <c r="I8" s="126">
        <f t="shared" si="2"/>
        <v>0</v>
      </c>
      <c r="J8" s="111">
        <v>0</v>
      </c>
      <c r="K8" s="111">
        <v>0</v>
      </c>
    </row>
    <row r="9" spans="4:12" ht="15.75" customHeight="1" x14ac:dyDescent="0.25">
      <c r="D9" s="281" t="s">
        <v>41</v>
      </c>
      <c r="E9" s="114" t="s">
        <v>42</v>
      </c>
      <c r="F9" s="117">
        <v>0</v>
      </c>
      <c r="G9" s="106">
        <f t="shared" si="1"/>
        <v>0</v>
      </c>
      <c r="H9" s="117">
        <v>0</v>
      </c>
      <c r="I9" s="123">
        <f t="shared" si="2"/>
        <v>0</v>
      </c>
      <c r="J9" s="117">
        <v>0</v>
      </c>
      <c r="K9" s="117">
        <v>0</v>
      </c>
    </row>
    <row r="10" spans="4:12" ht="19.5" customHeight="1" x14ac:dyDescent="0.25">
      <c r="D10" s="274"/>
      <c r="E10" s="89" t="s">
        <v>135</v>
      </c>
      <c r="F10" s="117">
        <v>0</v>
      </c>
      <c r="G10" s="106">
        <f t="shared" si="1"/>
        <v>0</v>
      </c>
      <c r="H10" s="117">
        <v>0</v>
      </c>
      <c r="I10" s="123">
        <f t="shared" si="2"/>
        <v>0</v>
      </c>
      <c r="J10" s="117">
        <v>0</v>
      </c>
      <c r="K10" s="117">
        <v>0</v>
      </c>
    </row>
    <row r="11" spans="4:12" ht="17.25" customHeight="1" x14ac:dyDescent="0.25">
      <c r="D11" s="274"/>
      <c r="E11" s="89" t="s">
        <v>46</v>
      </c>
      <c r="F11" s="117">
        <v>0</v>
      </c>
      <c r="G11" s="106">
        <f t="shared" si="1"/>
        <v>0</v>
      </c>
      <c r="H11" s="117">
        <v>0</v>
      </c>
      <c r="I11" s="123">
        <f t="shared" si="2"/>
        <v>0</v>
      </c>
      <c r="J11" s="117">
        <v>0</v>
      </c>
      <c r="K11" s="117">
        <v>0</v>
      </c>
    </row>
    <row r="12" spans="4:12" ht="17.25" customHeight="1" x14ac:dyDescent="0.25">
      <c r="D12" s="274"/>
      <c r="E12" s="89" t="s">
        <v>147</v>
      </c>
      <c r="F12" s="117">
        <v>0</v>
      </c>
      <c r="G12" s="106">
        <f t="shared" si="1"/>
        <v>0</v>
      </c>
      <c r="H12" s="117">
        <v>0</v>
      </c>
      <c r="I12" s="123">
        <f t="shared" si="2"/>
        <v>0</v>
      </c>
      <c r="J12" s="117">
        <v>0</v>
      </c>
      <c r="K12" s="117">
        <v>0</v>
      </c>
    </row>
    <row r="13" spans="4:12" ht="18.75" customHeight="1" x14ac:dyDescent="0.25">
      <c r="D13" s="274"/>
      <c r="E13" s="89" t="s">
        <v>45</v>
      </c>
      <c r="F13" s="117">
        <v>0</v>
      </c>
      <c r="G13" s="106">
        <f t="shared" si="1"/>
        <v>0</v>
      </c>
      <c r="H13" s="117">
        <v>0</v>
      </c>
      <c r="I13" s="123">
        <f t="shared" si="2"/>
        <v>0</v>
      </c>
      <c r="J13" s="117">
        <v>0</v>
      </c>
      <c r="K13" s="117">
        <v>0</v>
      </c>
    </row>
    <row r="14" spans="4:12" ht="18" customHeight="1" thickBot="1" x14ac:dyDescent="0.3">
      <c r="D14" s="275"/>
      <c r="E14" s="97" t="s">
        <v>47</v>
      </c>
      <c r="F14" s="121">
        <v>0</v>
      </c>
      <c r="G14" s="112">
        <f t="shared" si="1"/>
        <v>0</v>
      </c>
      <c r="H14" s="121">
        <v>0</v>
      </c>
      <c r="I14" s="124">
        <f t="shared" si="2"/>
        <v>0</v>
      </c>
      <c r="J14" s="121">
        <v>0</v>
      </c>
      <c r="K14" s="121">
        <v>0</v>
      </c>
    </row>
    <row r="15" spans="4:12" ht="15.75" customHeight="1" x14ac:dyDescent="0.25">
      <c r="D15" s="281" t="s">
        <v>48</v>
      </c>
      <c r="E15" s="114" t="s">
        <v>49</v>
      </c>
      <c r="F15" s="109">
        <v>0</v>
      </c>
      <c r="G15" s="115">
        <f t="shared" si="1"/>
        <v>0</v>
      </c>
      <c r="H15" s="109">
        <v>0</v>
      </c>
      <c r="I15" s="125">
        <f t="shared" si="2"/>
        <v>0</v>
      </c>
      <c r="J15" s="109">
        <v>0</v>
      </c>
      <c r="K15" s="109">
        <v>0</v>
      </c>
    </row>
    <row r="16" spans="4:12" ht="17.25" customHeight="1" x14ac:dyDescent="0.25">
      <c r="D16" s="274"/>
      <c r="E16" s="89" t="s">
        <v>50</v>
      </c>
      <c r="F16" s="109">
        <v>0</v>
      </c>
      <c r="G16" s="115">
        <f t="shared" si="1"/>
        <v>0</v>
      </c>
      <c r="H16" s="109">
        <v>0</v>
      </c>
      <c r="I16" s="125">
        <f t="shared" si="2"/>
        <v>0</v>
      </c>
      <c r="J16" s="109">
        <v>0</v>
      </c>
      <c r="K16" s="109">
        <v>0</v>
      </c>
    </row>
    <row r="17" spans="4:11" ht="18" customHeight="1" thickBot="1" x14ac:dyDescent="0.3">
      <c r="D17" s="275"/>
      <c r="E17" s="91" t="s">
        <v>51</v>
      </c>
      <c r="F17" s="111">
        <v>0</v>
      </c>
      <c r="G17" s="116">
        <f t="shared" si="1"/>
        <v>0</v>
      </c>
      <c r="H17" s="111">
        <v>0</v>
      </c>
      <c r="I17" s="126">
        <f t="shared" si="2"/>
        <v>0</v>
      </c>
      <c r="J17" s="111">
        <v>0</v>
      </c>
      <c r="K17" s="111">
        <v>0</v>
      </c>
    </row>
    <row r="18" spans="4:11" ht="16.5" customHeight="1" x14ac:dyDescent="0.25">
      <c r="D18" s="281" t="s">
        <v>52</v>
      </c>
      <c r="E18" s="114" t="s">
        <v>53</v>
      </c>
      <c r="F18" s="109">
        <v>1</v>
      </c>
      <c r="G18" s="115">
        <f t="shared" si="1"/>
        <v>1.0309278350515463</v>
      </c>
      <c r="H18" s="109">
        <v>1</v>
      </c>
      <c r="I18" s="125">
        <f t="shared" si="2"/>
        <v>1.5151515151515151</v>
      </c>
      <c r="J18" s="109">
        <v>73</v>
      </c>
      <c r="K18" s="109">
        <v>40</v>
      </c>
    </row>
    <row r="19" spans="4:11" ht="15.75" customHeight="1" x14ac:dyDescent="0.25">
      <c r="D19" s="274"/>
      <c r="E19" s="89" t="s">
        <v>54</v>
      </c>
      <c r="F19" s="109">
        <v>2</v>
      </c>
      <c r="G19" s="115">
        <f t="shared" si="1"/>
        <v>2.0618556701030926</v>
      </c>
      <c r="H19" s="109">
        <v>1</v>
      </c>
      <c r="I19" s="125">
        <f t="shared" si="2"/>
        <v>1.5151515151515151</v>
      </c>
      <c r="J19" s="109">
        <v>545</v>
      </c>
      <c r="K19" s="109">
        <v>466</v>
      </c>
    </row>
    <row r="20" spans="4:11" ht="16.5" customHeight="1" x14ac:dyDescent="0.25">
      <c r="D20" s="274"/>
      <c r="E20" s="89" t="s">
        <v>55</v>
      </c>
      <c r="F20" s="109">
        <v>0</v>
      </c>
      <c r="G20" s="115">
        <f t="shared" si="1"/>
        <v>0</v>
      </c>
      <c r="H20" s="109">
        <v>2</v>
      </c>
      <c r="I20" s="125">
        <f t="shared" si="2"/>
        <v>3.0303030303030303</v>
      </c>
      <c r="J20" s="109">
        <v>0</v>
      </c>
      <c r="K20" s="109">
        <v>0</v>
      </c>
    </row>
    <row r="21" spans="4:11" ht="18.75" customHeight="1" thickBot="1" x14ac:dyDescent="0.3">
      <c r="D21" s="275"/>
      <c r="E21" s="91" t="s">
        <v>56</v>
      </c>
      <c r="F21" s="111">
        <v>0</v>
      </c>
      <c r="G21" s="116">
        <f t="shared" si="1"/>
        <v>0</v>
      </c>
      <c r="H21" s="111">
        <v>0</v>
      </c>
      <c r="I21" s="126">
        <f t="shared" si="2"/>
        <v>0</v>
      </c>
      <c r="J21" s="111">
        <v>0</v>
      </c>
      <c r="K21" s="111">
        <v>0</v>
      </c>
    </row>
    <row r="22" spans="4:11" ht="28.5" customHeight="1" x14ac:dyDescent="0.25">
      <c r="D22" s="281" t="s">
        <v>57</v>
      </c>
      <c r="E22" s="114" t="s">
        <v>58</v>
      </c>
      <c r="F22" s="109">
        <v>0</v>
      </c>
      <c r="G22" s="115">
        <f t="shared" si="1"/>
        <v>0</v>
      </c>
      <c r="H22" s="109">
        <v>0</v>
      </c>
      <c r="I22" s="125">
        <f t="shared" si="2"/>
        <v>0</v>
      </c>
      <c r="J22" s="109">
        <v>0</v>
      </c>
      <c r="K22" s="109">
        <v>0</v>
      </c>
    </row>
    <row r="23" spans="4:11" ht="27" customHeight="1" x14ac:dyDescent="0.25">
      <c r="D23" s="274"/>
      <c r="E23" s="89" t="s">
        <v>59</v>
      </c>
      <c r="F23" s="117">
        <v>0</v>
      </c>
      <c r="G23" s="106">
        <f t="shared" si="1"/>
        <v>0</v>
      </c>
      <c r="H23" s="117">
        <v>0</v>
      </c>
      <c r="I23" s="123">
        <f t="shared" si="2"/>
        <v>0</v>
      </c>
      <c r="J23" s="117">
        <v>0</v>
      </c>
      <c r="K23" s="117">
        <v>0</v>
      </c>
    </row>
    <row r="24" spans="4:11" ht="26.25" customHeight="1" x14ac:dyDescent="0.25">
      <c r="D24" s="274"/>
      <c r="E24" s="89" t="s">
        <v>60</v>
      </c>
      <c r="F24" s="117">
        <v>0</v>
      </c>
      <c r="G24" s="106">
        <f t="shared" si="1"/>
        <v>0</v>
      </c>
      <c r="H24" s="117">
        <v>0</v>
      </c>
      <c r="I24" s="123">
        <f t="shared" si="2"/>
        <v>0</v>
      </c>
      <c r="J24" s="117">
        <v>0</v>
      </c>
      <c r="K24" s="117">
        <v>0</v>
      </c>
    </row>
    <row r="25" spans="4:11" ht="21" customHeight="1" x14ac:dyDescent="0.25">
      <c r="D25" s="274"/>
      <c r="E25" s="89" t="s">
        <v>61</v>
      </c>
      <c r="F25" s="117">
        <v>0</v>
      </c>
      <c r="G25" s="106">
        <f t="shared" si="1"/>
        <v>0</v>
      </c>
      <c r="H25" s="117">
        <v>0</v>
      </c>
      <c r="I25" s="123">
        <f t="shared" si="2"/>
        <v>0</v>
      </c>
      <c r="J25" s="117">
        <v>0</v>
      </c>
      <c r="K25" s="117">
        <v>0</v>
      </c>
    </row>
    <row r="26" spans="4:11" ht="18" customHeight="1" thickBot="1" x14ac:dyDescent="0.3">
      <c r="D26" s="275"/>
      <c r="E26" s="91" t="s">
        <v>97</v>
      </c>
      <c r="F26" s="121">
        <v>0</v>
      </c>
      <c r="G26" s="112">
        <f t="shared" si="1"/>
        <v>0</v>
      </c>
      <c r="H26" s="121">
        <v>0</v>
      </c>
      <c r="I26" s="124">
        <f t="shared" si="2"/>
        <v>0</v>
      </c>
      <c r="J26" s="121">
        <v>0</v>
      </c>
      <c r="K26" s="121">
        <v>0</v>
      </c>
    </row>
    <row r="27" spans="4:11" ht="28.5" customHeight="1" x14ac:dyDescent="0.25">
      <c r="D27" s="281" t="s">
        <v>63</v>
      </c>
      <c r="E27" s="114" t="s">
        <v>64</v>
      </c>
      <c r="F27" s="109">
        <v>0</v>
      </c>
      <c r="G27" s="115">
        <f t="shared" si="1"/>
        <v>0</v>
      </c>
      <c r="H27" s="109">
        <v>0</v>
      </c>
      <c r="I27" s="125">
        <f t="shared" si="2"/>
        <v>0</v>
      </c>
      <c r="J27" s="109">
        <v>0</v>
      </c>
      <c r="K27" s="109">
        <v>0</v>
      </c>
    </row>
    <row r="28" spans="4:11" ht="18" customHeight="1" x14ac:dyDescent="0.25">
      <c r="D28" s="274"/>
      <c r="E28" s="89" t="s">
        <v>65</v>
      </c>
      <c r="F28" s="109">
        <v>3</v>
      </c>
      <c r="G28" s="115">
        <f t="shared" si="1"/>
        <v>3.0927835051546393</v>
      </c>
      <c r="H28" s="109">
        <v>3</v>
      </c>
      <c r="I28" s="125">
        <f t="shared" si="2"/>
        <v>4.5454545454545459</v>
      </c>
      <c r="J28" s="109">
        <v>64</v>
      </c>
      <c r="K28" s="109">
        <v>17</v>
      </c>
    </row>
    <row r="29" spans="4:11" ht="18.75" customHeight="1" x14ac:dyDescent="0.25">
      <c r="D29" s="274"/>
      <c r="E29" s="89" t="s">
        <v>136</v>
      </c>
      <c r="F29" s="109">
        <v>0</v>
      </c>
      <c r="G29" s="115">
        <f t="shared" si="1"/>
        <v>0</v>
      </c>
      <c r="H29" s="109">
        <v>0</v>
      </c>
      <c r="I29" s="125">
        <f t="shared" si="2"/>
        <v>0</v>
      </c>
      <c r="J29" s="109">
        <v>0</v>
      </c>
      <c r="K29" s="109">
        <v>0</v>
      </c>
    </row>
    <row r="30" spans="4:11" ht="15" customHeight="1" x14ac:dyDescent="0.25">
      <c r="D30" s="274"/>
      <c r="E30" s="89" t="s">
        <v>67</v>
      </c>
      <c r="F30" s="109">
        <v>0</v>
      </c>
      <c r="G30" s="115">
        <f t="shared" si="1"/>
        <v>0</v>
      </c>
      <c r="H30" s="109">
        <v>0</v>
      </c>
      <c r="I30" s="125">
        <f t="shared" si="2"/>
        <v>0</v>
      </c>
      <c r="J30" s="109">
        <v>0</v>
      </c>
      <c r="K30" s="109">
        <v>0</v>
      </c>
    </row>
    <row r="31" spans="4:11" ht="18.75" customHeight="1" thickBot="1" x14ac:dyDescent="0.3">
      <c r="D31" s="275"/>
      <c r="E31" s="91" t="s">
        <v>137</v>
      </c>
      <c r="F31" s="111">
        <v>0</v>
      </c>
      <c r="G31" s="116">
        <f t="shared" si="1"/>
        <v>0</v>
      </c>
      <c r="H31" s="111">
        <v>0</v>
      </c>
      <c r="I31" s="126">
        <f t="shared" si="2"/>
        <v>0</v>
      </c>
      <c r="J31" s="111">
        <v>0</v>
      </c>
      <c r="K31" s="111">
        <v>0</v>
      </c>
    </row>
    <row r="32" spans="4:11" ht="19.5" customHeight="1" x14ac:dyDescent="0.25">
      <c r="D32" s="281" t="s">
        <v>69</v>
      </c>
      <c r="E32" s="114" t="s">
        <v>70</v>
      </c>
      <c r="F32" s="117">
        <v>0</v>
      </c>
      <c r="G32" s="106">
        <f t="shared" si="1"/>
        <v>0</v>
      </c>
      <c r="H32" s="117">
        <v>0</v>
      </c>
      <c r="I32" s="123">
        <f t="shared" si="2"/>
        <v>0</v>
      </c>
      <c r="J32" s="117">
        <v>0</v>
      </c>
      <c r="K32" s="117">
        <v>0</v>
      </c>
    </row>
    <row r="33" spans="4:11" ht="21" customHeight="1" x14ac:dyDescent="0.25">
      <c r="D33" s="274"/>
      <c r="E33" s="89" t="s">
        <v>71</v>
      </c>
      <c r="F33" s="117">
        <v>0</v>
      </c>
      <c r="G33" s="106">
        <f t="shared" si="1"/>
        <v>0</v>
      </c>
      <c r="H33" s="117">
        <v>0</v>
      </c>
      <c r="I33" s="123">
        <f t="shared" si="2"/>
        <v>0</v>
      </c>
      <c r="J33" s="117">
        <v>0</v>
      </c>
      <c r="K33" s="117">
        <v>0</v>
      </c>
    </row>
    <row r="34" spans="4:11" ht="18" customHeight="1" thickBot="1" x14ac:dyDescent="0.3">
      <c r="D34" s="275"/>
      <c r="E34" s="91" t="s">
        <v>72</v>
      </c>
      <c r="F34" s="121">
        <v>6</v>
      </c>
      <c r="G34" s="112">
        <f t="shared" si="1"/>
        <v>6.1855670103092786</v>
      </c>
      <c r="H34" s="121">
        <v>13</v>
      </c>
      <c r="I34" s="124">
        <f t="shared" si="2"/>
        <v>19.696969696969695</v>
      </c>
      <c r="J34" s="121">
        <v>80</v>
      </c>
      <c r="K34" s="121">
        <v>49</v>
      </c>
    </row>
    <row r="35" spans="4:11" ht="17.25" customHeight="1" x14ac:dyDescent="0.25">
      <c r="D35" s="281" t="s">
        <v>73</v>
      </c>
      <c r="E35" s="114" t="s">
        <v>74</v>
      </c>
      <c r="F35" s="117">
        <v>1</v>
      </c>
      <c r="G35" s="106">
        <f t="shared" si="1"/>
        <v>1.0309278350515463</v>
      </c>
      <c r="H35" s="117">
        <v>1</v>
      </c>
      <c r="I35" s="123">
        <f t="shared" si="2"/>
        <v>1.5151515151515151</v>
      </c>
      <c r="J35" s="117">
        <v>9</v>
      </c>
      <c r="K35" s="117">
        <v>8</v>
      </c>
    </row>
    <row r="36" spans="4:11" ht="16.5" customHeight="1" x14ac:dyDescent="0.25">
      <c r="D36" s="274"/>
      <c r="E36" s="89" t="s">
        <v>75</v>
      </c>
      <c r="F36" s="117">
        <v>6</v>
      </c>
      <c r="G36" s="106">
        <f t="shared" si="1"/>
        <v>6.1855670103092786</v>
      </c>
      <c r="H36" s="117">
        <v>6</v>
      </c>
      <c r="I36" s="123">
        <f t="shared" si="2"/>
        <v>9.0909090909090917</v>
      </c>
      <c r="J36" s="117">
        <v>265</v>
      </c>
      <c r="K36" s="117">
        <v>21</v>
      </c>
    </row>
    <row r="37" spans="4:11" ht="18" customHeight="1" x14ac:dyDescent="0.25">
      <c r="D37" s="274"/>
      <c r="E37" s="89" t="s">
        <v>76</v>
      </c>
      <c r="F37" s="117">
        <v>0</v>
      </c>
      <c r="G37" s="106">
        <f t="shared" si="1"/>
        <v>0</v>
      </c>
      <c r="H37" s="117">
        <v>0</v>
      </c>
      <c r="I37" s="123">
        <f t="shared" si="2"/>
        <v>0</v>
      </c>
      <c r="J37" s="117">
        <v>0</v>
      </c>
      <c r="K37" s="117">
        <v>0</v>
      </c>
    </row>
    <row r="38" spans="4:11" ht="18.75" customHeight="1" thickBot="1" x14ac:dyDescent="0.3">
      <c r="D38" s="275"/>
      <c r="E38" s="91" t="s">
        <v>77</v>
      </c>
      <c r="F38" s="121">
        <v>0</v>
      </c>
      <c r="G38" s="112">
        <f t="shared" si="1"/>
        <v>0</v>
      </c>
      <c r="H38" s="121">
        <v>0</v>
      </c>
      <c r="I38" s="124">
        <f t="shared" si="2"/>
        <v>0</v>
      </c>
      <c r="J38" s="121">
        <v>0</v>
      </c>
      <c r="K38" s="121">
        <v>0</v>
      </c>
    </row>
    <row r="39" spans="4:11" ht="18.75" customHeight="1" x14ac:dyDescent="0.25">
      <c r="D39" s="281" t="s">
        <v>78</v>
      </c>
      <c r="E39" s="114" t="s">
        <v>79</v>
      </c>
      <c r="F39" s="117">
        <v>0</v>
      </c>
      <c r="G39" s="106">
        <f t="shared" si="1"/>
        <v>0</v>
      </c>
      <c r="H39" s="117">
        <v>0</v>
      </c>
      <c r="I39" s="123">
        <f t="shared" si="2"/>
        <v>0</v>
      </c>
      <c r="J39" s="117">
        <v>0</v>
      </c>
      <c r="K39" s="117">
        <v>0</v>
      </c>
    </row>
    <row r="40" spans="4:11" ht="16.5" customHeight="1" x14ac:dyDescent="0.25">
      <c r="D40" s="274"/>
      <c r="E40" s="89" t="s">
        <v>80</v>
      </c>
      <c r="F40" s="117">
        <v>0</v>
      </c>
      <c r="G40" s="106">
        <f t="shared" si="1"/>
        <v>0</v>
      </c>
      <c r="H40" s="117">
        <v>0</v>
      </c>
      <c r="I40" s="123">
        <f t="shared" si="2"/>
        <v>0</v>
      </c>
      <c r="J40" s="117">
        <v>0</v>
      </c>
      <c r="K40" s="117">
        <v>0</v>
      </c>
    </row>
    <row r="41" spans="4:11" ht="18" customHeight="1" thickBot="1" x14ac:dyDescent="0.3">
      <c r="D41" s="275"/>
      <c r="E41" s="91" t="s">
        <v>138</v>
      </c>
      <c r="F41" s="121">
        <v>0</v>
      </c>
      <c r="G41" s="112">
        <f t="shared" si="1"/>
        <v>0</v>
      </c>
      <c r="H41" s="121">
        <v>0</v>
      </c>
      <c r="I41" s="124">
        <f t="shared" si="2"/>
        <v>0</v>
      </c>
      <c r="J41" s="121">
        <v>0</v>
      </c>
      <c r="K41" s="121">
        <v>0</v>
      </c>
    </row>
    <row r="42" spans="4:11" ht="19.5" customHeight="1" x14ac:dyDescent="0.25">
      <c r="D42" s="281" t="s">
        <v>82</v>
      </c>
      <c r="E42" s="114" t="s">
        <v>83</v>
      </c>
      <c r="F42" s="117">
        <v>3</v>
      </c>
      <c r="G42" s="106">
        <f t="shared" si="1"/>
        <v>3.0927835051546393</v>
      </c>
      <c r="H42" s="117">
        <v>1</v>
      </c>
      <c r="I42" s="123">
        <f t="shared" si="2"/>
        <v>1.5151515151515151</v>
      </c>
      <c r="J42" s="117">
        <v>16</v>
      </c>
      <c r="K42" s="117">
        <v>7</v>
      </c>
    </row>
    <row r="43" spans="4:11" ht="17.25" customHeight="1" x14ac:dyDescent="0.25">
      <c r="D43" s="274"/>
      <c r="E43" s="89" t="s">
        <v>84</v>
      </c>
      <c r="F43" s="117">
        <v>0</v>
      </c>
      <c r="G43" s="106">
        <f t="shared" si="1"/>
        <v>0</v>
      </c>
      <c r="H43" s="117">
        <v>0</v>
      </c>
      <c r="I43" s="123">
        <f t="shared" si="2"/>
        <v>0</v>
      </c>
      <c r="J43" s="117">
        <v>0</v>
      </c>
      <c r="K43" s="117">
        <v>0</v>
      </c>
    </row>
    <row r="44" spans="4:11" ht="18" customHeight="1" x14ac:dyDescent="0.25">
      <c r="D44" s="274"/>
      <c r="E44" s="89" t="s">
        <v>85</v>
      </c>
      <c r="F44" s="117">
        <v>0</v>
      </c>
      <c r="G44" s="106">
        <f t="shared" si="1"/>
        <v>0</v>
      </c>
      <c r="H44" s="117">
        <v>0</v>
      </c>
      <c r="I44" s="123">
        <f t="shared" si="2"/>
        <v>0</v>
      </c>
      <c r="J44" s="117">
        <v>0</v>
      </c>
      <c r="K44" s="117">
        <v>0</v>
      </c>
    </row>
    <row r="45" spans="4:11" ht="18" customHeight="1" thickBot="1" x14ac:dyDescent="0.3">
      <c r="D45" s="275"/>
      <c r="E45" s="91" t="s">
        <v>86</v>
      </c>
      <c r="F45" s="117">
        <v>0</v>
      </c>
      <c r="G45" s="106">
        <f t="shared" si="1"/>
        <v>0</v>
      </c>
      <c r="H45" s="117">
        <v>0</v>
      </c>
      <c r="I45" s="123">
        <f t="shared" si="2"/>
        <v>0</v>
      </c>
      <c r="J45" s="117">
        <v>0</v>
      </c>
      <c r="K45" s="117">
        <v>0</v>
      </c>
    </row>
    <row r="46" spans="4:11" x14ac:dyDescent="0.25">
      <c r="D46" s="282" t="s">
        <v>139</v>
      </c>
      <c r="E46" s="282"/>
      <c r="F46" s="282"/>
      <c r="G46" s="282"/>
      <c r="H46" s="282"/>
      <c r="I46" s="282"/>
      <c r="J46" s="282"/>
      <c r="K46" s="282"/>
    </row>
  </sheetData>
  <mergeCells count="20">
    <mergeCell ref="D32:D34"/>
    <mergeCell ref="D35:D38"/>
    <mergeCell ref="D39:D41"/>
    <mergeCell ref="D42:D45"/>
    <mergeCell ref="D46:K46"/>
    <mergeCell ref="D18:D21"/>
    <mergeCell ref="D22:D26"/>
    <mergeCell ref="D27:D31"/>
    <mergeCell ref="D1:K1"/>
    <mergeCell ref="D2:D4"/>
    <mergeCell ref="F2:G4"/>
    <mergeCell ref="H2:I4"/>
    <mergeCell ref="J2:K2"/>
    <mergeCell ref="J3:J4"/>
    <mergeCell ref="K3:K4"/>
    <mergeCell ref="E2:E4"/>
    <mergeCell ref="D5:E5"/>
    <mergeCell ref="D6:D8"/>
    <mergeCell ref="D9:D14"/>
    <mergeCell ref="D15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6"/>
  <sheetViews>
    <sheetView workbookViewId="0">
      <selection activeCell="D2" sqref="D2:D4"/>
    </sheetView>
  </sheetViews>
  <sheetFormatPr baseColWidth="10" defaultRowHeight="15" x14ac:dyDescent="0.25"/>
  <cols>
    <col min="4" max="4" width="36.5703125" customWidth="1"/>
    <col min="5" max="5" width="25" style="20" customWidth="1"/>
    <col min="6" max="6" width="18.5703125" style="20" customWidth="1"/>
  </cols>
  <sheetData>
    <row r="1" spans="4:7" ht="39" customHeight="1" thickBot="1" x14ac:dyDescent="0.3">
      <c r="D1" s="294" t="s">
        <v>148</v>
      </c>
      <c r="E1" s="294"/>
      <c r="F1" s="294"/>
    </row>
    <row r="2" spans="4:7" x14ac:dyDescent="0.25">
      <c r="D2" s="295" t="s">
        <v>149</v>
      </c>
      <c r="E2" s="297" t="s">
        <v>150</v>
      </c>
      <c r="F2" s="297"/>
      <c r="G2" s="47"/>
    </row>
    <row r="3" spans="4:7" ht="14.25" customHeight="1" x14ac:dyDescent="0.25">
      <c r="D3" s="295"/>
      <c r="E3" s="129" t="s">
        <v>92</v>
      </c>
      <c r="F3" s="130" t="s">
        <v>93</v>
      </c>
      <c r="G3" s="47"/>
    </row>
    <row r="4" spans="4:7" ht="15.75" thickBot="1" x14ac:dyDescent="0.3">
      <c r="D4" s="296"/>
      <c r="E4" s="131" t="s">
        <v>2</v>
      </c>
      <c r="F4" s="132" t="s">
        <v>2</v>
      </c>
      <c r="G4" s="47"/>
    </row>
    <row r="5" spans="4:7" ht="14.25" customHeight="1" x14ac:dyDescent="0.25">
      <c r="D5" s="133" t="s">
        <v>4</v>
      </c>
      <c r="E5" s="134">
        <f t="shared" ref="E5:F5" si="0">SUM(E6:E45)</f>
        <v>6</v>
      </c>
      <c r="F5" s="135">
        <f t="shared" si="0"/>
        <v>83</v>
      </c>
    </row>
    <row r="6" spans="4:7" ht="18" customHeight="1" x14ac:dyDescent="0.25">
      <c r="D6" s="136" t="s">
        <v>38</v>
      </c>
      <c r="E6" s="138">
        <v>0</v>
      </c>
      <c r="F6" s="139">
        <v>16</v>
      </c>
    </row>
    <row r="7" spans="4:7" ht="18" customHeight="1" x14ac:dyDescent="0.25">
      <c r="D7" s="136" t="s">
        <v>151</v>
      </c>
      <c r="E7" s="138">
        <v>0</v>
      </c>
      <c r="F7" s="140">
        <v>10</v>
      </c>
    </row>
    <row r="8" spans="4:7" ht="18" customHeight="1" x14ac:dyDescent="0.25">
      <c r="D8" s="136" t="s">
        <v>152</v>
      </c>
      <c r="E8" s="138">
        <v>0</v>
      </c>
      <c r="F8" s="140">
        <v>1</v>
      </c>
    </row>
    <row r="9" spans="4:7" ht="19.5" customHeight="1" x14ac:dyDescent="0.25">
      <c r="D9" s="136" t="s">
        <v>42</v>
      </c>
      <c r="E9" s="138">
        <v>0</v>
      </c>
      <c r="F9" s="140">
        <v>9</v>
      </c>
    </row>
    <row r="10" spans="4:7" x14ac:dyDescent="0.25">
      <c r="D10" s="136" t="s">
        <v>153</v>
      </c>
      <c r="E10" s="138">
        <v>0</v>
      </c>
      <c r="F10" s="140">
        <v>2</v>
      </c>
    </row>
    <row r="11" spans="4:7" ht="21" customHeight="1" x14ac:dyDescent="0.25">
      <c r="D11" s="136" t="s">
        <v>44</v>
      </c>
      <c r="E11" s="138">
        <v>0</v>
      </c>
      <c r="F11" s="140">
        <v>0</v>
      </c>
    </row>
    <row r="12" spans="4:7" ht="18.75" customHeight="1" x14ac:dyDescent="0.25">
      <c r="D12" s="136" t="s">
        <v>45</v>
      </c>
      <c r="E12" s="138">
        <v>0</v>
      </c>
      <c r="F12" s="140">
        <v>0</v>
      </c>
    </row>
    <row r="13" spans="4:7" ht="15.75" customHeight="1" x14ac:dyDescent="0.25">
      <c r="D13" s="136" t="s">
        <v>46</v>
      </c>
      <c r="E13" s="138">
        <v>0</v>
      </c>
      <c r="F13" s="140">
        <v>0</v>
      </c>
    </row>
    <row r="14" spans="4:7" ht="17.25" customHeight="1" x14ac:dyDescent="0.25">
      <c r="D14" s="136" t="s">
        <v>47</v>
      </c>
      <c r="E14" s="138">
        <v>0</v>
      </c>
      <c r="F14" s="140">
        <v>0</v>
      </c>
    </row>
    <row r="15" spans="4:7" ht="17.25" customHeight="1" x14ac:dyDescent="0.25">
      <c r="D15" s="136" t="s">
        <v>49</v>
      </c>
      <c r="E15" s="138">
        <v>0</v>
      </c>
      <c r="F15" s="140">
        <v>0</v>
      </c>
    </row>
    <row r="16" spans="4:7" ht="18.75" customHeight="1" x14ac:dyDescent="0.25">
      <c r="D16" s="136" t="s">
        <v>50</v>
      </c>
      <c r="E16" s="138">
        <v>0</v>
      </c>
      <c r="F16" s="140">
        <v>0</v>
      </c>
    </row>
    <row r="17" spans="4:6" ht="18" customHeight="1" x14ac:dyDescent="0.25">
      <c r="D17" s="136" t="s">
        <v>51</v>
      </c>
      <c r="E17" s="138">
        <v>0</v>
      </c>
      <c r="F17" s="140">
        <v>0</v>
      </c>
    </row>
    <row r="18" spans="4:6" ht="18" customHeight="1" x14ac:dyDescent="0.25">
      <c r="D18" s="136" t="s">
        <v>53</v>
      </c>
      <c r="E18" s="138">
        <v>0</v>
      </c>
      <c r="F18" s="140">
        <v>3</v>
      </c>
    </row>
    <row r="19" spans="4:6" ht="18.75" customHeight="1" x14ac:dyDescent="0.25">
      <c r="D19" s="136" t="s">
        <v>54</v>
      </c>
      <c r="E19" s="138">
        <v>0</v>
      </c>
      <c r="F19" s="140">
        <v>0</v>
      </c>
    </row>
    <row r="20" spans="4:6" ht="17.25" customHeight="1" x14ac:dyDescent="0.25">
      <c r="D20" s="136" t="s">
        <v>154</v>
      </c>
      <c r="E20" s="138">
        <v>0</v>
      </c>
      <c r="F20" s="140">
        <v>0</v>
      </c>
    </row>
    <row r="21" spans="4:6" ht="17.25" customHeight="1" x14ac:dyDescent="0.25">
      <c r="D21" s="136" t="s">
        <v>155</v>
      </c>
      <c r="E21" s="138">
        <v>0</v>
      </c>
      <c r="F21" s="140">
        <v>0</v>
      </c>
    </row>
    <row r="22" spans="4:6" ht="15.75" customHeight="1" x14ac:dyDescent="0.25">
      <c r="D22" s="136" t="s">
        <v>156</v>
      </c>
      <c r="E22" s="138">
        <v>0</v>
      </c>
      <c r="F22" s="140">
        <v>0</v>
      </c>
    </row>
    <row r="23" spans="4:6" ht="15.75" customHeight="1" x14ac:dyDescent="0.25">
      <c r="D23" s="136" t="s">
        <v>157</v>
      </c>
      <c r="E23" s="138">
        <v>0</v>
      </c>
      <c r="F23" s="140">
        <v>0</v>
      </c>
    </row>
    <row r="24" spans="4:6" ht="18.75" customHeight="1" x14ac:dyDescent="0.25">
      <c r="D24" s="136" t="s">
        <v>158</v>
      </c>
      <c r="E24" s="138">
        <v>0</v>
      </c>
      <c r="F24" s="140">
        <v>0</v>
      </c>
    </row>
    <row r="25" spans="4:6" ht="18" customHeight="1" x14ac:dyDescent="0.25">
      <c r="D25" s="136" t="s">
        <v>61</v>
      </c>
      <c r="E25" s="138">
        <v>0</v>
      </c>
      <c r="F25" s="140">
        <v>0</v>
      </c>
    </row>
    <row r="26" spans="4:6" ht="18" customHeight="1" x14ac:dyDescent="0.25">
      <c r="D26" s="136" t="s">
        <v>62</v>
      </c>
      <c r="E26" s="138">
        <v>0</v>
      </c>
      <c r="F26" s="140">
        <v>0</v>
      </c>
    </row>
    <row r="27" spans="4:6" ht="16.5" customHeight="1" x14ac:dyDescent="0.25">
      <c r="D27" s="136" t="s">
        <v>64</v>
      </c>
      <c r="E27" s="138">
        <v>0</v>
      </c>
      <c r="F27" s="140">
        <v>0</v>
      </c>
    </row>
    <row r="28" spans="4:6" ht="15.75" customHeight="1" x14ac:dyDescent="0.25">
      <c r="D28" s="136" t="s">
        <v>65</v>
      </c>
      <c r="E28" s="138">
        <v>0</v>
      </c>
      <c r="F28" s="140">
        <v>0</v>
      </c>
    </row>
    <row r="29" spans="4:6" ht="18" customHeight="1" x14ac:dyDescent="0.25">
      <c r="D29" s="136" t="s">
        <v>66</v>
      </c>
      <c r="E29" s="138">
        <v>0</v>
      </c>
      <c r="F29" s="140">
        <v>1</v>
      </c>
    </row>
    <row r="30" spans="4:6" ht="17.25" customHeight="1" x14ac:dyDescent="0.25">
      <c r="D30" s="136" t="s">
        <v>67</v>
      </c>
      <c r="E30" s="138">
        <v>0</v>
      </c>
      <c r="F30" s="140">
        <v>0</v>
      </c>
    </row>
    <row r="31" spans="4:6" ht="17.25" customHeight="1" x14ac:dyDescent="0.25">
      <c r="D31" s="136" t="s">
        <v>137</v>
      </c>
      <c r="E31" s="138">
        <v>0</v>
      </c>
      <c r="F31" s="140">
        <v>5</v>
      </c>
    </row>
    <row r="32" spans="4:6" ht="18" customHeight="1" x14ac:dyDescent="0.25">
      <c r="D32" s="136" t="s">
        <v>70</v>
      </c>
      <c r="E32" s="138">
        <v>0</v>
      </c>
      <c r="F32" s="140">
        <v>0</v>
      </c>
    </row>
    <row r="33" spans="4:6" ht="16.5" customHeight="1" x14ac:dyDescent="0.25">
      <c r="D33" s="136" t="s">
        <v>71</v>
      </c>
      <c r="E33" s="138">
        <v>0</v>
      </c>
      <c r="F33" s="140">
        <v>1</v>
      </c>
    </row>
    <row r="34" spans="4:6" ht="16.5" customHeight="1" x14ac:dyDescent="0.25">
      <c r="D34" s="136" t="s">
        <v>159</v>
      </c>
      <c r="E34" s="138">
        <v>0</v>
      </c>
      <c r="F34" s="140">
        <v>0</v>
      </c>
    </row>
    <row r="35" spans="4:6" ht="18.75" customHeight="1" x14ac:dyDescent="0.25">
      <c r="D35" s="136" t="s">
        <v>74</v>
      </c>
      <c r="E35" s="138">
        <v>0</v>
      </c>
      <c r="F35" s="140">
        <v>0</v>
      </c>
    </row>
    <row r="36" spans="4:6" ht="17.25" customHeight="1" x14ac:dyDescent="0.25">
      <c r="D36" s="136" t="s">
        <v>160</v>
      </c>
      <c r="E36" s="138">
        <v>0</v>
      </c>
      <c r="F36" s="140">
        <v>0</v>
      </c>
    </row>
    <row r="37" spans="4:6" ht="18" customHeight="1" x14ac:dyDescent="0.25">
      <c r="D37" s="136" t="s">
        <v>76</v>
      </c>
      <c r="E37" s="138">
        <v>0</v>
      </c>
      <c r="F37" s="140">
        <v>0</v>
      </c>
    </row>
    <row r="38" spans="4:6" ht="17.25" customHeight="1" x14ac:dyDescent="0.25">
      <c r="D38" s="136" t="s">
        <v>77</v>
      </c>
      <c r="E38" s="138">
        <v>3</v>
      </c>
      <c r="F38" s="140">
        <v>10</v>
      </c>
    </row>
    <row r="39" spans="4:6" ht="18" customHeight="1" x14ac:dyDescent="0.25">
      <c r="D39" s="136" t="s">
        <v>79</v>
      </c>
      <c r="E39" s="138">
        <v>0</v>
      </c>
      <c r="F39" s="140">
        <v>0</v>
      </c>
    </row>
    <row r="40" spans="4:6" ht="17.25" customHeight="1" x14ac:dyDescent="0.25">
      <c r="D40" s="136" t="s">
        <v>80</v>
      </c>
      <c r="E40" s="138">
        <v>3</v>
      </c>
      <c r="F40" s="140">
        <v>16</v>
      </c>
    </row>
    <row r="41" spans="4:6" ht="17.25" customHeight="1" x14ac:dyDescent="0.25">
      <c r="D41" s="136" t="s">
        <v>138</v>
      </c>
      <c r="E41" s="138">
        <v>0</v>
      </c>
      <c r="F41" s="140">
        <v>0</v>
      </c>
    </row>
    <row r="42" spans="4:6" ht="16.5" customHeight="1" x14ac:dyDescent="0.25">
      <c r="D42" s="136" t="s">
        <v>83</v>
      </c>
      <c r="E42" s="138">
        <v>0</v>
      </c>
      <c r="F42" s="140">
        <v>2</v>
      </c>
    </row>
    <row r="43" spans="4:6" ht="17.25" customHeight="1" x14ac:dyDescent="0.25">
      <c r="D43" s="136" t="s">
        <v>84</v>
      </c>
      <c r="E43" s="138">
        <v>0</v>
      </c>
      <c r="F43" s="140">
        <v>0</v>
      </c>
    </row>
    <row r="44" spans="4:6" ht="17.25" customHeight="1" x14ac:dyDescent="0.25">
      <c r="D44" s="136" t="s">
        <v>161</v>
      </c>
      <c r="E44" s="138">
        <v>0</v>
      </c>
      <c r="F44" s="140">
        <v>2</v>
      </c>
    </row>
    <row r="45" spans="4:6" ht="18" customHeight="1" thickBot="1" x14ac:dyDescent="0.3">
      <c r="D45" s="137" t="s">
        <v>86</v>
      </c>
      <c r="E45" s="138">
        <v>0</v>
      </c>
      <c r="F45" s="140">
        <v>5</v>
      </c>
    </row>
    <row r="46" spans="4:6" x14ac:dyDescent="0.25">
      <c r="D46" s="298" t="s">
        <v>162</v>
      </c>
      <c r="E46" s="298"/>
      <c r="F46" s="298"/>
    </row>
  </sheetData>
  <mergeCells count="4">
    <mergeCell ref="D1:F1"/>
    <mergeCell ref="D2:D4"/>
    <mergeCell ref="E2:F2"/>
    <mergeCell ref="D46:F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1"/>
  <sheetViews>
    <sheetView topLeftCell="A19" workbookViewId="0">
      <selection activeCell="N28" sqref="N28"/>
    </sheetView>
  </sheetViews>
  <sheetFormatPr baseColWidth="10" defaultRowHeight="15" x14ac:dyDescent="0.25"/>
  <cols>
    <col min="4" max="4" width="48.28515625" customWidth="1"/>
    <col min="5" max="5" width="15.85546875" customWidth="1"/>
    <col min="6" max="6" width="15.28515625" customWidth="1"/>
    <col min="7" max="7" width="15.42578125" customWidth="1"/>
    <col min="8" max="8" width="14.42578125" customWidth="1"/>
  </cols>
  <sheetData>
    <row r="2" spans="4:9" ht="18.75" x14ac:dyDescent="0.25">
      <c r="D2" s="299"/>
      <c r="E2" s="299"/>
      <c r="F2" s="299"/>
      <c r="G2" s="299"/>
      <c r="H2" s="299"/>
    </row>
    <row r="3" spans="4:9" ht="36" customHeight="1" thickBot="1" x14ac:dyDescent="0.3">
      <c r="D3" s="294" t="s">
        <v>163</v>
      </c>
      <c r="E3" s="294"/>
      <c r="F3" s="294"/>
      <c r="G3" s="294"/>
      <c r="H3" s="294"/>
    </row>
    <row r="4" spans="4:9" x14ac:dyDescent="0.25">
      <c r="D4" s="300" t="s">
        <v>164</v>
      </c>
      <c r="E4" s="300" t="s">
        <v>104</v>
      </c>
      <c r="F4" s="301" t="s">
        <v>165</v>
      </c>
      <c r="G4" s="301"/>
      <c r="H4" s="301"/>
      <c r="I4" s="47"/>
    </row>
    <row r="5" spans="4:9" ht="15.75" thickBot="1" x14ac:dyDescent="0.3">
      <c r="D5" s="295"/>
      <c r="E5" s="296"/>
      <c r="F5" s="141" t="s">
        <v>166</v>
      </c>
      <c r="G5" s="141" t="s">
        <v>167</v>
      </c>
      <c r="H5" s="141" t="s">
        <v>168</v>
      </c>
      <c r="I5" s="47"/>
    </row>
    <row r="6" spans="4:9" ht="15.75" thickBot="1" x14ac:dyDescent="0.3">
      <c r="D6" s="296"/>
      <c r="E6" s="142" t="s">
        <v>2</v>
      </c>
      <c r="F6" s="143" t="s">
        <v>2</v>
      </c>
      <c r="G6" s="143" t="s">
        <v>2</v>
      </c>
      <c r="H6" s="143" t="s">
        <v>2</v>
      </c>
      <c r="I6" s="47"/>
    </row>
    <row r="7" spans="4:9" ht="14.25" customHeight="1" x14ac:dyDescent="0.25">
      <c r="D7" s="133" t="s">
        <v>4</v>
      </c>
      <c r="E7" s="144">
        <f>SUM(E8:E30)</f>
        <v>89</v>
      </c>
      <c r="F7" s="144">
        <f>SUM(F8:F28)</f>
        <v>3</v>
      </c>
      <c r="G7" s="144">
        <f>SUM(G8:G28)</f>
        <v>38</v>
      </c>
      <c r="H7" s="144">
        <f>SUM(H8:H28)</f>
        <v>48</v>
      </c>
    </row>
    <row r="8" spans="4:9" ht="21.75" customHeight="1" x14ac:dyDescent="0.25">
      <c r="D8" s="145" t="s">
        <v>169</v>
      </c>
      <c r="E8" s="146">
        <f>SUM(H8+G8+F8)</f>
        <v>30</v>
      </c>
      <c r="F8" s="138">
        <v>2</v>
      </c>
      <c r="G8" s="138">
        <v>14</v>
      </c>
      <c r="H8" s="138">
        <v>14</v>
      </c>
    </row>
    <row r="9" spans="4:9" ht="24.75" customHeight="1" x14ac:dyDescent="0.25">
      <c r="D9" s="147" t="s">
        <v>170</v>
      </c>
      <c r="E9" s="146">
        <f t="shared" ref="E9:E30" si="0">SUM(H9+G9+F9)</f>
        <v>0</v>
      </c>
      <c r="F9" s="138">
        <v>0</v>
      </c>
      <c r="G9" s="138">
        <v>0</v>
      </c>
      <c r="H9" s="138">
        <v>0</v>
      </c>
    </row>
    <row r="10" spans="4:9" ht="22.5" customHeight="1" x14ac:dyDescent="0.25">
      <c r="D10" s="148" t="s">
        <v>171</v>
      </c>
      <c r="E10" s="146">
        <f t="shared" si="0"/>
        <v>0</v>
      </c>
      <c r="F10" s="138">
        <v>0</v>
      </c>
      <c r="G10" s="138">
        <v>0</v>
      </c>
      <c r="H10" s="138">
        <v>0</v>
      </c>
    </row>
    <row r="11" spans="4:9" ht="30" customHeight="1" x14ac:dyDescent="0.25">
      <c r="D11" s="145" t="s">
        <v>172</v>
      </c>
      <c r="E11" s="146">
        <f t="shared" si="0"/>
        <v>0</v>
      </c>
      <c r="F11" s="138">
        <v>0</v>
      </c>
      <c r="G11" s="138">
        <v>0</v>
      </c>
      <c r="H11" s="138">
        <v>0</v>
      </c>
    </row>
    <row r="12" spans="4:9" ht="28.5" customHeight="1" x14ac:dyDescent="0.25">
      <c r="D12" s="145" t="s">
        <v>9</v>
      </c>
      <c r="E12" s="146">
        <f t="shared" si="0"/>
        <v>0</v>
      </c>
      <c r="F12" s="138">
        <v>0</v>
      </c>
      <c r="G12" s="138">
        <v>0</v>
      </c>
      <c r="H12" s="138">
        <v>0</v>
      </c>
    </row>
    <row r="13" spans="4:9" ht="23.25" customHeight="1" x14ac:dyDescent="0.25">
      <c r="D13" s="148" t="s">
        <v>173</v>
      </c>
      <c r="E13" s="146">
        <f t="shared" si="0"/>
        <v>0</v>
      </c>
      <c r="F13" s="138">
        <v>0</v>
      </c>
      <c r="G13" s="138">
        <v>0</v>
      </c>
      <c r="H13" s="138">
        <v>0</v>
      </c>
    </row>
    <row r="14" spans="4:9" ht="29.25" customHeight="1" x14ac:dyDescent="0.25">
      <c r="D14" s="145" t="s">
        <v>174</v>
      </c>
      <c r="E14" s="146">
        <f t="shared" si="0"/>
        <v>38</v>
      </c>
      <c r="F14" s="138">
        <v>1</v>
      </c>
      <c r="G14" s="138">
        <v>13</v>
      </c>
      <c r="H14" s="138">
        <v>24</v>
      </c>
    </row>
    <row r="15" spans="4:9" ht="21.75" customHeight="1" x14ac:dyDescent="0.25">
      <c r="D15" s="149" t="s">
        <v>175</v>
      </c>
      <c r="E15" s="146">
        <f t="shared" si="0"/>
        <v>0</v>
      </c>
      <c r="F15" s="138">
        <v>0</v>
      </c>
      <c r="G15" s="138">
        <v>0</v>
      </c>
      <c r="H15" s="138">
        <v>0</v>
      </c>
    </row>
    <row r="16" spans="4:9" ht="31.5" customHeight="1" x14ac:dyDescent="0.25">
      <c r="D16" s="149" t="s">
        <v>176</v>
      </c>
      <c r="E16" s="146">
        <f t="shared" si="0"/>
        <v>0</v>
      </c>
      <c r="F16" s="138">
        <v>0</v>
      </c>
      <c r="G16" s="138">
        <v>0</v>
      </c>
      <c r="H16" s="138">
        <v>0</v>
      </c>
    </row>
    <row r="17" spans="4:11" ht="21.75" customHeight="1" x14ac:dyDescent="0.25">
      <c r="D17" s="145" t="s">
        <v>177</v>
      </c>
      <c r="E17" s="146">
        <f t="shared" si="0"/>
        <v>0</v>
      </c>
      <c r="F17" s="138">
        <v>0</v>
      </c>
      <c r="G17" s="138">
        <v>0</v>
      </c>
      <c r="H17" s="138">
        <v>0</v>
      </c>
    </row>
    <row r="18" spans="4:11" ht="29.25" customHeight="1" x14ac:dyDescent="0.25">
      <c r="D18" s="149" t="s">
        <v>178</v>
      </c>
      <c r="E18" s="146">
        <f t="shared" si="0"/>
        <v>0</v>
      </c>
      <c r="F18" s="138">
        <v>0</v>
      </c>
      <c r="G18" s="138">
        <v>0</v>
      </c>
      <c r="H18" s="138">
        <v>0</v>
      </c>
    </row>
    <row r="19" spans="4:11" ht="25.5" x14ac:dyDescent="0.25">
      <c r="D19" s="150" t="s">
        <v>179</v>
      </c>
      <c r="E19" s="146">
        <f t="shared" si="0"/>
        <v>0</v>
      </c>
      <c r="F19" s="138">
        <v>0</v>
      </c>
      <c r="G19" s="138">
        <v>0</v>
      </c>
      <c r="H19" s="138">
        <v>0</v>
      </c>
    </row>
    <row r="20" spans="4:11" ht="21" customHeight="1" x14ac:dyDescent="0.25">
      <c r="D20" s="150" t="s">
        <v>180</v>
      </c>
      <c r="E20" s="146">
        <f t="shared" si="0"/>
        <v>0</v>
      </c>
      <c r="F20" s="138">
        <v>0</v>
      </c>
      <c r="G20" s="138">
        <v>0</v>
      </c>
      <c r="H20" s="138">
        <v>0</v>
      </c>
      <c r="K20" t="s">
        <v>142</v>
      </c>
    </row>
    <row r="21" spans="4:11" ht="24" customHeight="1" x14ac:dyDescent="0.25">
      <c r="D21" s="149" t="s">
        <v>181</v>
      </c>
      <c r="E21" s="146">
        <f t="shared" si="0"/>
        <v>0</v>
      </c>
      <c r="F21" s="138">
        <v>0</v>
      </c>
      <c r="G21" s="138">
        <v>0</v>
      </c>
      <c r="H21" s="138">
        <v>0</v>
      </c>
    </row>
    <row r="22" spans="4:11" ht="27.75" customHeight="1" x14ac:dyDescent="0.25">
      <c r="D22" s="151" t="s">
        <v>182</v>
      </c>
      <c r="E22" s="146">
        <f t="shared" si="0"/>
        <v>0</v>
      </c>
      <c r="F22" s="138">
        <v>0</v>
      </c>
      <c r="G22" s="138">
        <v>0</v>
      </c>
      <c r="H22" s="138">
        <v>0</v>
      </c>
    </row>
    <row r="23" spans="4:11" ht="21.75" customHeight="1" x14ac:dyDescent="0.25">
      <c r="D23" s="152" t="s">
        <v>183</v>
      </c>
      <c r="E23" s="146">
        <f t="shared" si="0"/>
        <v>0</v>
      </c>
      <c r="F23" s="138">
        <v>0</v>
      </c>
      <c r="G23" s="138">
        <v>0</v>
      </c>
      <c r="H23" s="138">
        <v>0</v>
      </c>
    </row>
    <row r="24" spans="4:11" ht="25.5" x14ac:dyDescent="0.25">
      <c r="D24" s="150" t="s">
        <v>184</v>
      </c>
      <c r="E24" s="146">
        <f t="shared" si="0"/>
        <v>0</v>
      </c>
      <c r="F24" s="138">
        <v>0</v>
      </c>
      <c r="G24" s="138">
        <v>0</v>
      </c>
      <c r="H24" s="138">
        <v>0</v>
      </c>
    </row>
    <row r="25" spans="4:11" ht="21" customHeight="1" x14ac:dyDescent="0.25">
      <c r="D25" s="150" t="s">
        <v>185</v>
      </c>
      <c r="E25" s="146">
        <f t="shared" si="0"/>
        <v>0</v>
      </c>
      <c r="F25" s="138">
        <v>0</v>
      </c>
      <c r="G25" s="138">
        <v>0</v>
      </c>
      <c r="H25" s="138">
        <v>0</v>
      </c>
    </row>
    <row r="26" spans="4:11" ht="33" customHeight="1" x14ac:dyDescent="0.25">
      <c r="D26" s="150" t="s">
        <v>186</v>
      </c>
      <c r="E26" s="146">
        <f t="shared" si="0"/>
        <v>21</v>
      </c>
      <c r="F26" s="138">
        <v>0</v>
      </c>
      <c r="G26" s="138">
        <v>11</v>
      </c>
      <c r="H26" s="138">
        <v>10</v>
      </c>
    </row>
    <row r="27" spans="4:11" ht="26.25" customHeight="1" x14ac:dyDescent="0.25">
      <c r="D27" s="150" t="s">
        <v>187</v>
      </c>
      <c r="E27" s="146">
        <f t="shared" si="0"/>
        <v>0</v>
      </c>
      <c r="F27" s="138">
        <v>0</v>
      </c>
      <c r="G27" s="138">
        <v>0</v>
      </c>
      <c r="H27" s="138">
        <v>0</v>
      </c>
    </row>
    <row r="28" spans="4:11" ht="38.25" customHeight="1" x14ac:dyDescent="0.25">
      <c r="D28" s="150" t="s">
        <v>188</v>
      </c>
      <c r="E28" s="146">
        <f t="shared" si="0"/>
        <v>0</v>
      </c>
      <c r="F28" s="138">
        <v>0</v>
      </c>
      <c r="G28" s="138">
        <v>0</v>
      </c>
      <c r="H28" s="138">
        <v>0</v>
      </c>
    </row>
    <row r="29" spans="4:11" ht="25.5" customHeight="1" x14ac:dyDescent="0.25">
      <c r="D29" s="149" t="s">
        <v>189</v>
      </c>
      <c r="E29" s="146">
        <f t="shared" si="0"/>
        <v>0</v>
      </c>
      <c r="F29" s="138">
        <v>0</v>
      </c>
      <c r="G29" s="138">
        <v>0</v>
      </c>
      <c r="H29" s="138">
        <v>0</v>
      </c>
    </row>
    <row r="30" spans="4:11" ht="15.75" thickBot="1" x14ac:dyDescent="0.3">
      <c r="D30" s="153" t="s">
        <v>190</v>
      </c>
      <c r="E30" s="146">
        <f t="shared" si="0"/>
        <v>0</v>
      </c>
      <c r="F30" s="138">
        <v>0</v>
      </c>
      <c r="G30" s="138">
        <v>0</v>
      </c>
      <c r="H30" s="138">
        <v>0</v>
      </c>
    </row>
    <row r="31" spans="4:11" ht="15" customHeight="1" x14ac:dyDescent="0.25">
      <c r="D31" s="298" t="s">
        <v>162</v>
      </c>
      <c r="E31" s="298"/>
      <c r="F31" s="298"/>
      <c r="G31" s="298"/>
      <c r="H31" s="298"/>
    </row>
  </sheetData>
  <mergeCells count="6">
    <mergeCell ref="D31:H31"/>
    <mergeCell ref="D2:H2"/>
    <mergeCell ref="D3:H3"/>
    <mergeCell ref="D4:D6"/>
    <mergeCell ref="E4:E5"/>
    <mergeCell ref="F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7"/>
  <sheetViews>
    <sheetView workbookViewId="0">
      <selection activeCell="L23" sqref="L23"/>
    </sheetView>
  </sheetViews>
  <sheetFormatPr baseColWidth="10" defaultRowHeight="15" x14ac:dyDescent="0.25"/>
  <cols>
    <col min="4" max="4" width="35" customWidth="1"/>
    <col min="5" max="5" width="15" customWidth="1"/>
    <col min="6" max="6" width="14.28515625" customWidth="1"/>
    <col min="7" max="7" width="15.85546875" customWidth="1"/>
    <col min="8" max="8" width="16.140625" customWidth="1"/>
  </cols>
  <sheetData>
    <row r="2" spans="4:9" ht="35.25" customHeight="1" thickBot="1" x14ac:dyDescent="0.3">
      <c r="D2" s="294" t="s">
        <v>191</v>
      </c>
      <c r="E2" s="294"/>
      <c r="F2" s="294"/>
      <c r="G2" s="294"/>
      <c r="H2" s="294"/>
    </row>
    <row r="3" spans="4:9" ht="15" customHeight="1" x14ac:dyDescent="0.25">
      <c r="D3" s="300" t="s">
        <v>149</v>
      </c>
      <c r="E3" s="302" t="s">
        <v>104</v>
      </c>
      <c r="F3" s="303"/>
      <c r="G3" s="301" t="s">
        <v>192</v>
      </c>
      <c r="H3" s="301"/>
      <c r="I3" s="47"/>
    </row>
    <row r="4" spans="4:9" x14ac:dyDescent="0.25">
      <c r="D4" s="295"/>
      <c r="E4" s="304"/>
      <c r="F4" s="305"/>
      <c r="G4" s="129" t="s">
        <v>193</v>
      </c>
      <c r="H4" s="129" t="s">
        <v>194</v>
      </c>
      <c r="I4" s="47"/>
    </row>
    <row r="5" spans="4:9" ht="15.75" thickBot="1" x14ac:dyDescent="0.3">
      <c r="D5" s="296"/>
      <c r="E5" s="154" t="s">
        <v>2</v>
      </c>
      <c r="F5" s="131" t="s">
        <v>3</v>
      </c>
      <c r="G5" s="131" t="s">
        <v>2</v>
      </c>
      <c r="H5" s="131" t="s">
        <v>2</v>
      </c>
    </row>
    <row r="6" spans="4:9" ht="15" customHeight="1" x14ac:dyDescent="0.25">
      <c r="D6" s="133" t="s">
        <v>4</v>
      </c>
      <c r="E6" s="155">
        <f t="shared" ref="E6:H6" si="0">SUM(E7:E46)</f>
        <v>89</v>
      </c>
      <c r="F6" s="155">
        <f t="shared" si="0"/>
        <v>100</v>
      </c>
      <c r="G6" s="155">
        <f t="shared" si="0"/>
        <v>50</v>
      </c>
      <c r="H6" s="155">
        <f t="shared" si="0"/>
        <v>39</v>
      </c>
    </row>
    <row r="7" spans="4:9" ht="15" customHeight="1" x14ac:dyDescent="0.25">
      <c r="D7" s="136" t="s">
        <v>38</v>
      </c>
      <c r="E7" s="156">
        <f>SUM(H7+G7)</f>
        <v>16</v>
      </c>
      <c r="F7" s="156">
        <f>(E7/$E$6)*100</f>
        <v>17.977528089887642</v>
      </c>
      <c r="G7" s="156">
        <v>14</v>
      </c>
      <c r="H7" s="156">
        <v>2</v>
      </c>
    </row>
    <row r="8" spans="4:9" ht="16.5" customHeight="1" x14ac:dyDescent="0.25">
      <c r="D8" s="136" t="s">
        <v>151</v>
      </c>
      <c r="E8" s="156">
        <f t="shared" ref="E8:E46" si="1">SUM(H8+G8)</f>
        <v>11</v>
      </c>
      <c r="F8" s="156">
        <f t="shared" ref="F8:F46" si="2">(E8/$E$6)*100</f>
        <v>12.359550561797752</v>
      </c>
      <c r="G8" s="156">
        <v>5</v>
      </c>
      <c r="H8" s="156">
        <v>6</v>
      </c>
    </row>
    <row r="9" spans="4:9" ht="15" customHeight="1" x14ac:dyDescent="0.25">
      <c r="D9" s="136" t="s">
        <v>152</v>
      </c>
      <c r="E9" s="156">
        <f t="shared" si="1"/>
        <v>1</v>
      </c>
      <c r="F9" s="156">
        <f t="shared" si="2"/>
        <v>1.1235955056179776</v>
      </c>
      <c r="G9" s="156">
        <v>1</v>
      </c>
      <c r="H9" s="156">
        <v>0</v>
      </c>
    </row>
    <row r="10" spans="4:9" ht="16.5" customHeight="1" x14ac:dyDescent="0.25">
      <c r="D10" s="136" t="s">
        <v>42</v>
      </c>
      <c r="E10" s="156">
        <f t="shared" si="1"/>
        <v>9</v>
      </c>
      <c r="F10" s="156">
        <f t="shared" si="2"/>
        <v>10.112359550561797</v>
      </c>
      <c r="G10" s="156">
        <v>4</v>
      </c>
      <c r="H10" s="156">
        <v>5</v>
      </c>
    </row>
    <row r="11" spans="4:9" ht="16.5" customHeight="1" x14ac:dyDescent="0.25">
      <c r="D11" s="136" t="s">
        <v>195</v>
      </c>
      <c r="E11" s="156">
        <f t="shared" si="1"/>
        <v>2</v>
      </c>
      <c r="F11" s="156">
        <f t="shared" si="2"/>
        <v>2.2471910112359552</v>
      </c>
      <c r="G11" s="156">
        <v>2</v>
      </c>
      <c r="H11" s="156">
        <v>0</v>
      </c>
    </row>
    <row r="12" spans="4:9" ht="17.25" customHeight="1" x14ac:dyDescent="0.25">
      <c r="D12" s="136" t="s">
        <v>44</v>
      </c>
      <c r="E12" s="156">
        <f t="shared" si="1"/>
        <v>0</v>
      </c>
      <c r="F12" s="156">
        <f t="shared" si="2"/>
        <v>0</v>
      </c>
      <c r="G12" s="156">
        <v>0</v>
      </c>
      <c r="H12" s="156">
        <v>0</v>
      </c>
    </row>
    <row r="13" spans="4:9" ht="17.25" customHeight="1" x14ac:dyDescent="0.25">
      <c r="D13" s="136" t="s">
        <v>45</v>
      </c>
      <c r="E13" s="156">
        <f t="shared" si="1"/>
        <v>0</v>
      </c>
      <c r="F13" s="156">
        <f t="shared" si="2"/>
        <v>0</v>
      </c>
      <c r="G13" s="156">
        <v>0</v>
      </c>
      <c r="H13" s="156">
        <v>0</v>
      </c>
    </row>
    <row r="14" spans="4:9" ht="17.25" customHeight="1" x14ac:dyDescent="0.25">
      <c r="D14" s="136" t="s">
        <v>46</v>
      </c>
      <c r="E14" s="156">
        <f t="shared" si="1"/>
        <v>0</v>
      </c>
      <c r="F14" s="156">
        <f t="shared" si="2"/>
        <v>0</v>
      </c>
      <c r="G14" s="156">
        <v>0</v>
      </c>
      <c r="H14" s="156">
        <v>0</v>
      </c>
    </row>
    <row r="15" spans="4:9" ht="17.25" customHeight="1" x14ac:dyDescent="0.25">
      <c r="D15" s="136" t="s">
        <v>47</v>
      </c>
      <c r="E15" s="156">
        <f t="shared" si="1"/>
        <v>0</v>
      </c>
      <c r="F15" s="156">
        <f t="shared" si="2"/>
        <v>0</v>
      </c>
      <c r="G15" s="156">
        <v>0</v>
      </c>
      <c r="H15" s="156">
        <v>0</v>
      </c>
    </row>
    <row r="16" spans="4:9" ht="18" customHeight="1" x14ac:dyDescent="0.25">
      <c r="D16" s="136" t="s">
        <v>49</v>
      </c>
      <c r="E16" s="156">
        <f t="shared" si="1"/>
        <v>0</v>
      </c>
      <c r="F16" s="156">
        <f t="shared" si="2"/>
        <v>0</v>
      </c>
      <c r="G16" s="156">
        <v>0</v>
      </c>
      <c r="H16" s="156">
        <v>0</v>
      </c>
    </row>
    <row r="17" spans="4:8" ht="15.75" customHeight="1" x14ac:dyDescent="0.25">
      <c r="D17" s="136" t="s">
        <v>50</v>
      </c>
      <c r="E17" s="156">
        <f t="shared" si="1"/>
        <v>0</v>
      </c>
      <c r="F17" s="156">
        <f t="shared" si="2"/>
        <v>0</v>
      </c>
      <c r="G17" s="156">
        <v>0</v>
      </c>
      <c r="H17" s="156">
        <v>0</v>
      </c>
    </row>
    <row r="18" spans="4:8" ht="17.25" customHeight="1" x14ac:dyDescent="0.25">
      <c r="D18" s="136" t="s">
        <v>51</v>
      </c>
      <c r="E18" s="156">
        <f t="shared" si="1"/>
        <v>0</v>
      </c>
      <c r="F18" s="156">
        <f t="shared" si="2"/>
        <v>0</v>
      </c>
      <c r="G18" s="156">
        <v>0</v>
      </c>
      <c r="H18" s="156">
        <v>0</v>
      </c>
    </row>
    <row r="19" spans="4:8" ht="16.5" customHeight="1" x14ac:dyDescent="0.25">
      <c r="D19" s="136" t="s">
        <v>53</v>
      </c>
      <c r="E19" s="156">
        <f t="shared" si="1"/>
        <v>3</v>
      </c>
      <c r="F19" s="156">
        <f t="shared" si="2"/>
        <v>3.3707865168539324</v>
      </c>
      <c r="G19" s="156">
        <v>3</v>
      </c>
      <c r="H19" s="156">
        <v>0</v>
      </c>
    </row>
    <row r="20" spans="4:8" ht="18" customHeight="1" x14ac:dyDescent="0.25">
      <c r="D20" s="136" t="s">
        <v>54</v>
      </c>
      <c r="E20" s="156">
        <f t="shared" si="1"/>
        <v>0</v>
      </c>
      <c r="F20" s="156">
        <f t="shared" si="2"/>
        <v>0</v>
      </c>
      <c r="G20" s="156">
        <v>0</v>
      </c>
      <c r="H20" s="156">
        <v>0</v>
      </c>
    </row>
    <row r="21" spans="4:8" ht="18" customHeight="1" x14ac:dyDescent="0.25">
      <c r="D21" s="136" t="s">
        <v>154</v>
      </c>
      <c r="E21" s="156">
        <f t="shared" si="1"/>
        <v>0</v>
      </c>
      <c r="F21" s="156">
        <f t="shared" si="2"/>
        <v>0</v>
      </c>
      <c r="G21" s="156">
        <v>0</v>
      </c>
      <c r="H21" s="156">
        <v>0</v>
      </c>
    </row>
    <row r="22" spans="4:8" ht="19.5" customHeight="1" x14ac:dyDescent="0.25">
      <c r="D22" s="136" t="s">
        <v>155</v>
      </c>
      <c r="E22" s="156">
        <f t="shared" si="1"/>
        <v>0</v>
      </c>
      <c r="F22" s="156">
        <f t="shared" si="2"/>
        <v>0</v>
      </c>
      <c r="G22" s="156">
        <v>0</v>
      </c>
      <c r="H22" s="156">
        <v>0</v>
      </c>
    </row>
    <row r="23" spans="4:8" ht="18.75" customHeight="1" x14ac:dyDescent="0.25">
      <c r="D23" s="136" t="s">
        <v>156</v>
      </c>
      <c r="E23" s="156">
        <f t="shared" si="1"/>
        <v>0</v>
      </c>
      <c r="F23" s="156">
        <f t="shared" si="2"/>
        <v>0</v>
      </c>
      <c r="G23" s="156">
        <v>0</v>
      </c>
      <c r="H23" s="156">
        <v>0</v>
      </c>
    </row>
    <row r="24" spans="4:8" ht="15.75" customHeight="1" x14ac:dyDescent="0.25">
      <c r="D24" s="136" t="s">
        <v>157</v>
      </c>
      <c r="E24" s="156">
        <f t="shared" si="1"/>
        <v>0</v>
      </c>
      <c r="F24" s="156">
        <f t="shared" si="2"/>
        <v>0</v>
      </c>
      <c r="G24" s="156">
        <v>0</v>
      </c>
      <c r="H24" s="156">
        <v>0</v>
      </c>
    </row>
    <row r="25" spans="4:8" ht="19.5" customHeight="1" x14ac:dyDescent="0.25">
      <c r="D25" s="136" t="s">
        <v>158</v>
      </c>
      <c r="E25" s="156">
        <f t="shared" si="1"/>
        <v>0</v>
      </c>
      <c r="F25" s="156">
        <f t="shared" si="2"/>
        <v>0</v>
      </c>
      <c r="G25" s="156">
        <v>0</v>
      </c>
      <c r="H25" s="156">
        <v>0</v>
      </c>
    </row>
    <row r="26" spans="4:8" ht="17.25" customHeight="1" x14ac:dyDescent="0.25">
      <c r="D26" s="136" t="s">
        <v>61</v>
      </c>
      <c r="E26" s="156">
        <f t="shared" si="1"/>
        <v>0</v>
      </c>
      <c r="F26" s="156">
        <f t="shared" si="2"/>
        <v>0</v>
      </c>
      <c r="G26" s="156">
        <v>0</v>
      </c>
      <c r="H26" s="156">
        <v>0</v>
      </c>
    </row>
    <row r="27" spans="4:8" ht="20.25" customHeight="1" x14ac:dyDescent="0.25">
      <c r="D27" s="136" t="s">
        <v>62</v>
      </c>
      <c r="E27" s="156">
        <f t="shared" si="1"/>
        <v>0</v>
      </c>
      <c r="F27" s="156">
        <f t="shared" si="2"/>
        <v>0</v>
      </c>
      <c r="G27" s="156">
        <v>0</v>
      </c>
      <c r="H27" s="156">
        <v>0</v>
      </c>
    </row>
    <row r="28" spans="4:8" ht="17.25" customHeight="1" x14ac:dyDescent="0.25">
      <c r="D28" s="136" t="s">
        <v>64</v>
      </c>
      <c r="E28" s="156">
        <f t="shared" si="1"/>
        <v>0</v>
      </c>
      <c r="F28" s="156">
        <f t="shared" si="2"/>
        <v>0</v>
      </c>
      <c r="G28" s="156">
        <v>0</v>
      </c>
      <c r="H28" s="156">
        <v>0</v>
      </c>
    </row>
    <row r="29" spans="4:8" ht="18" customHeight="1" x14ac:dyDescent="0.25">
      <c r="D29" s="136" t="s">
        <v>65</v>
      </c>
      <c r="E29" s="156">
        <f t="shared" si="1"/>
        <v>0</v>
      </c>
      <c r="F29" s="156">
        <f t="shared" si="2"/>
        <v>0</v>
      </c>
      <c r="G29" s="156">
        <v>0</v>
      </c>
      <c r="H29" s="156">
        <v>0</v>
      </c>
    </row>
    <row r="30" spans="4:8" ht="16.5" customHeight="1" x14ac:dyDescent="0.25">
      <c r="D30" s="136" t="s">
        <v>66</v>
      </c>
      <c r="E30" s="156">
        <f t="shared" si="1"/>
        <v>1</v>
      </c>
      <c r="F30" s="156">
        <f t="shared" si="2"/>
        <v>1.1235955056179776</v>
      </c>
      <c r="G30" s="156">
        <v>1</v>
      </c>
      <c r="H30" s="156">
        <v>0</v>
      </c>
    </row>
    <row r="31" spans="4:8" ht="17.25" customHeight="1" x14ac:dyDescent="0.25">
      <c r="D31" s="136" t="s">
        <v>67</v>
      </c>
      <c r="E31" s="156">
        <f t="shared" si="1"/>
        <v>0</v>
      </c>
      <c r="F31" s="156">
        <f t="shared" si="2"/>
        <v>0</v>
      </c>
      <c r="G31" s="156">
        <v>0</v>
      </c>
      <c r="H31" s="156">
        <v>0</v>
      </c>
    </row>
    <row r="32" spans="4:8" ht="16.5" customHeight="1" x14ac:dyDescent="0.25">
      <c r="D32" s="136" t="s">
        <v>137</v>
      </c>
      <c r="E32" s="156">
        <f t="shared" si="1"/>
        <v>5</v>
      </c>
      <c r="F32" s="156">
        <f t="shared" si="2"/>
        <v>5.6179775280898872</v>
      </c>
      <c r="G32" s="156">
        <v>4</v>
      </c>
      <c r="H32" s="156">
        <v>1</v>
      </c>
    </row>
    <row r="33" spans="4:8" ht="15" customHeight="1" x14ac:dyDescent="0.25">
      <c r="D33" s="136" t="s">
        <v>70</v>
      </c>
      <c r="E33" s="156">
        <f t="shared" si="1"/>
        <v>0</v>
      </c>
      <c r="F33" s="156">
        <f t="shared" si="2"/>
        <v>0</v>
      </c>
      <c r="G33" s="156">
        <v>0</v>
      </c>
      <c r="H33" s="156">
        <v>0</v>
      </c>
    </row>
    <row r="34" spans="4:8" ht="16.5" customHeight="1" x14ac:dyDescent="0.25">
      <c r="D34" s="54" t="s">
        <v>71</v>
      </c>
      <c r="E34" s="156">
        <f t="shared" si="1"/>
        <v>1</v>
      </c>
      <c r="F34" s="156">
        <f t="shared" si="2"/>
        <v>1.1235955056179776</v>
      </c>
      <c r="G34" s="156">
        <v>1</v>
      </c>
      <c r="H34" s="156">
        <v>0</v>
      </c>
    </row>
    <row r="35" spans="4:8" ht="16.5" customHeight="1" x14ac:dyDescent="0.25">
      <c r="D35" s="136" t="s">
        <v>159</v>
      </c>
      <c r="E35" s="156">
        <f t="shared" si="1"/>
        <v>0</v>
      </c>
      <c r="F35" s="156">
        <f t="shared" si="2"/>
        <v>0</v>
      </c>
      <c r="G35" s="156">
        <v>0</v>
      </c>
      <c r="H35" s="156">
        <v>0</v>
      </c>
    </row>
    <row r="36" spans="4:8" ht="15.75" customHeight="1" x14ac:dyDescent="0.25">
      <c r="D36" s="136" t="s">
        <v>74</v>
      </c>
      <c r="E36" s="156">
        <f t="shared" si="1"/>
        <v>0</v>
      </c>
      <c r="F36" s="156">
        <f t="shared" si="2"/>
        <v>0</v>
      </c>
      <c r="G36" s="156">
        <v>0</v>
      </c>
      <c r="H36" s="156">
        <v>0</v>
      </c>
    </row>
    <row r="37" spans="4:8" ht="16.5" customHeight="1" x14ac:dyDescent="0.25">
      <c r="D37" s="136" t="s">
        <v>160</v>
      </c>
      <c r="E37" s="156">
        <f t="shared" si="1"/>
        <v>0</v>
      </c>
      <c r="F37" s="156">
        <f t="shared" si="2"/>
        <v>0</v>
      </c>
      <c r="G37" s="156">
        <v>0</v>
      </c>
      <c r="H37" s="156">
        <v>0</v>
      </c>
    </row>
    <row r="38" spans="4:8" ht="16.5" customHeight="1" x14ac:dyDescent="0.25">
      <c r="D38" s="136" t="s">
        <v>76</v>
      </c>
      <c r="E38" s="156">
        <f t="shared" si="1"/>
        <v>0</v>
      </c>
      <c r="F38" s="156">
        <f t="shared" si="2"/>
        <v>0</v>
      </c>
      <c r="G38" s="156">
        <v>0</v>
      </c>
      <c r="H38" s="156">
        <v>0</v>
      </c>
    </row>
    <row r="39" spans="4:8" ht="17.25" customHeight="1" x14ac:dyDescent="0.25">
      <c r="D39" s="136" t="s">
        <v>77</v>
      </c>
      <c r="E39" s="156">
        <f t="shared" si="1"/>
        <v>13</v>
      </c>
      <c r="F39" s="156">
        <f t="shared" si="2"/>
        <v>14.606741573033707</v>
      </c>
      <c r="G39" s="156">
        <v>3</v>
      </c>
      <c r="H39" s="156">
        <v>10</v>
      </c>
    </row>
    <row r="40" spans="4:8" ht="16.5" customHeight="1" x14ac:dyDescent="0.25">
      <c r="D40" s="136" t="s">
        <v>79</v>
      </c>
      <c r="E40" s="156">
        <f t="shared" si="1"/>
        <v>0</v>
      </c>
      <c r="F40" s="156">
        <f t="shared" si="2"/>
        <v>0</v>
      </c>
      <c r="G40" s="156">
        <v>0</v>
      </c>
      <c r="H40" s="156">
        <v>0</v>
      </c>
    </row>
    <row r="41" spans="4:8" ht="16.5" customHeight="1" x14ac:dyDescent="0.25">
      <c r="D41" s="54" t="s">
        <v>80</v>
      </c>
      <c r="E41" s="156">
        <f t="shared" si="1"/>
        <v>18</v>
      </c>
      <c r="F41" s="156">
        <f t="shared" si="2"/>
        <v>20.224719101123593</v>
      </c>
      <c r="G41" s="156">
        <v>6</v>
      </c>
      <c r="H41" s="156">
        <v>12</v>
      </c>
    </row>
    <row r="42" spans="4:8" ht="17.25" customHeight="1" x14ac:dyDescent="0.25">
      <c r="D42" s="136" t="s">
        <v>138</v>
      </c>
      <c r="E42" s="156">
        <f t="shared" si="1"/>
        <v>0</v>
      </c>
      <c r="F42" s="156">
        <f t="shared" si="2"/>
        <v>0</v>
      </c>
      <c r="G42" s="156">
        <v>0</v>
      </c>
      <c r="H42" s="156">
        <v>0</v>
      </c>
    </row>
    <row r="43" spans="4:8" ht="18" customHeight="1" x14ac:dyDescent="0.25">
      <c r="D43" s="136" t="s">
        <v>83</v>
      </c>
      <c r="E43" s="156">
        <f t="shared" si="1"/>
        <v>2</v>
      </c>
      <c r="F43" s="156">
        <f t="shared" si="2"/>
        <v>2.2471910112359552</v>
      </c>
      <c r="G43" s="156">
        <v>1</v>
      </c>
      <c r="H43" s="156">
        <v>1</v>
      </c>
    </row>
    <row r="44" spans="4:8" ht="20.25" customHeight="1" x14ac:dyDescent="0.25">
      <c r="D44" s="136" t="s">
        <v>84</v>
      </c>
      <c r="E44" s="156">
        <f t="shared" si="1"/>
        <v>0</v>
      </c>
      <c r="F44" s="156">
        <f t="shared" si="2"/>
        <v>0</v>
      </c>
      <c r="G44" s="156">
        <v>0</v>
      </c>
      <c r="H44" s="156">
        <v>0</v>
      </c>
    </row>
    <row r="45" spans="4:8" ht="18.75" customHeight="1" x14ac:dyDescent="0.25">
      <c r="D45" s="136" t="s">
        <v>161</v>
      </c>
      <c r="E45" s="156">
        <f t="shared" si="1"/>
        <v>2</v>
      </c>
      <c r="F45" s="156">
        <f t="shared" si="2"/>
        <v>2.2471910112359552</v>
      </c>
      <c r="G45" s="156">
        <v>0</v>
      </c>
      <c r="H45" s="156">
        <v>2</v>
      </c>
    </row>
    <row r="46" spans="4:8" ht="16.5" customHeight="1" thickBot="1" x14ac:dyDescent="0.3">
      <c r="D46" s="137" t="s">
        <v>86</v>
      </c>
      <c r="E46" s="157">
        <f t="shared" si="1"/>
        <v>5</v>
      </c>
      <c r="F46" s="157">
        <f t="shared" si="2"/>
        <v>5.6179775280898872</v>
      </c>
      <c r="G46" s="157">
        <v>5</v>
      </c>
      <c r="H46" s="157">
        <v>0</v>
      </c>
    </row>
    <row r="47" spans="4:8" x14ac:dyDescent="0.25">
      <c r="D47" s="298" t="s">
        <v>196</v>
      </c>
      <c r="E47" s="298"/>
      <c r="F47" s="298"/>
      <c r="G47" s="298"/>
      <c r="H47" s="298"/>
    </row>
  </sheetData>
  <mergeCells count="5">
    <mergeCell ref="D2:H2"/>
    <mergeCell ref="D3:D5"/>
    <mergeCell ref="E3:F4"/>
    <mergeCell ref="G3:H3"/>
    <mergeCell ref="D47:H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38"/>
  <sheetViews>
    <sheetView workbookViewId="0">
      <selection activeCell="P10" sqref="P10"/>
    </sheetView>
  </sheetViews>
  <sheetFormatPr baseColWidth="10" defaultRowHeight="15" x14ac:dyDescent="0.25"/>
  <cols>
    <col min="5" max="5" width="22.28515625" customWidth="1"/>
    <col min="6" max="6" width="13.42578125" customWidth="1"/>
    <col min="7" max="7" width="12.5703125" customWidth="1"/>
    <col min="8" max="8" width="11.7109375" customWidth="1"/>
    <col min="9" max="9" width="11.85546875" customWidth="1"/>
    <col min="10" max="10" width="11.42578125" customWidth="1"/>
    <col min="11" max="11" width="12.85546875" customWidth="1"/>
    <col min="12" max="12" width="11.5703125" customWidth="1"/>
    <col min="13" max="13" width="13.42578125" customWidth="1"/>
  </cols>
  <sheetData>
    <row r="4" spans="5:13" ht="34.5" customHeight="1" thickBot="1" x14ac:dyDescent="0.3">
      <c r="E4" s="262" t="s">
        <v>197</v>
      </c>
      <c r="F4" s="262"/>
      <c r="G4" s="262"/>
      <c r="H4" s="262"/>
      <c r="I4" s="262"/>
      <c r="J4" s="262"/>
      <c r="K4" s="262"/>
      <c r="L4" s="262"/>
      <c r="M4" s="262"/>
    </row>
    <row r="5" spans="5:13" ht="15" customHeight="1" x14ac:dyDescent="0.25">
      <c r="E5" s="306" t="s">
        <v>198</v>
      </c>
      <c r="F5" s="308" t="s">
        <v>199</v>
      </c>
      <c r="G5" s="308"/>
      <c r="H5" s="308" t="s">
        <v>200</v>
      </c>
      <c r="I5" s="308"/>
      <c r="J5" s="308" t="s">
        <v>90</v>
      </c>
      <c r="K5" s="308"/>
      <c r="L5" s="308"/>
      <c r="M5" s="308"/>
    </row>
    <row r="6" spans="5:13" x14ac:dyDescent="0.25">
      <c r="E6" s="306"/>
      <c r="F6" s="308"/>
      <c r="G6" s="308"/>
      <c r="H6" s="309"/>
      <c r="I6" s="309"/>
      <c r="J6" s="309"/>
      <c r="K6" s="309"/>
      <c r="L6" s="309"/>
      <c r="M6" s="309"/>
    </row>
    <row r="7" spans="5:13" x14ac:dyDescent="0.25">
      <c r="E7" s="306"/>
      <c r="F7" s="309"/>
      <c r="G7" s="309"/>
      <c r="H7" s="310" t="s">
        <v>201</v>
      </c>
      <c r="I7" s="310"/>
      <c r="J7" s="311" t="s">
        <v>202</v>
      </c>
      <c r="K7" s="311"/>
      <c r="L7" s="311" t="s">
        <v>203</v>
      </c>
      <c r="M7" s="311"/>
    </row>
    <row r="8" spans="5:13" x14ac:dyDescent="0.25">
      <c r="E8" s="307"/>
      <c r="F8" s="158" t="s">
        <v>2</v>
      </c>
      <c r="G8" s="158" t="s">
        <v>3</v>
      </c>
      <c r="H8" s="158" t="s">
        <v>2</v>
      </c>
      <c r="I8" s="158" t="s">
        <v>3</v>
      </c>
      <c r="J8" s="159" t="s">
        <v>2</v>
      </c>
      <c r="K8" s="159" t="s">
        <v>3</v>
      </c>
      <c r="L8" s="159" t="s">
        <v>2</v>
      </c>
      <c r="M8" s="159" t="s">
        <v>3</v>
      </c>
    </row>
    <row r="9" spans="5:13" ht="18.75" customHeight="1" x14ac:dyDescent="0.25">
      <c r="E9" s="194" t="s">
        <v>4</v>
      </c>
      <c r="F9" s="160">
        <f>SUM(F10:F14)</f>
        <v>8</v>
      </c>
      <c r="G9" s="161">
        <f t="shared" ref="G9:M9" si="0">SUM(G10:G14)</f>
        <v>100</v>
      </c>
      <c r="H9" s="162">
        <f t="shared" si="0"/>
        <v>8574</v>
      </c>
      <c r="I9" s="162">
        <f t="shared" si="0"/>
        <v>100</v>
      </c>
      <c r="J9" s="162">
        <f t="shared" si="0"/>
        <v>6391</v>
      </c>
      <c r="K9" s="163">
        <f t="shared" si="0"/>
        <v>74.539304875204095</v>
      </c>
      <c r="L9" s="162">
        <f>SUM(L10:L14)</f>
        <v>2183</v>
      </c>
      <c r="M9" s="163">
        <f t="shared" si="0"/>
        <v>25.460695124795897</v>
      </c>
    </row>
    <row r="10" spans="5:13" ht="31.5" customHeight="1" x14ac:dyDescent="0.25">
      <c r="E10" s="164" t="s">
        <v>204</v>
      </c>
      <c r="F10" s="165">
        <v>5</v>
      </c>
      <c r="G10" s="166">
        <f>(F10/$F$9)*100</f>
        <v>62.5</v>
      </c>
      <c r="H10" s="167">
        <f>SUM(L10+J10)</f>
        <v>4829</v>
      </c>
      <c r="I10" s="168">
        <f>(H10/$H$9)*100</f>
        <v>56.321436902262654</v>
      </c>
      <c r="J10" s="169">
        <v>3650</v>
      </c>
      <c r="K10" s="168">
        <f>(J10/$H$9)*100</f>
        <v>42.570562164683928</v>
      </c>
      <c r="L10" s="169">
        <v>1179</v>
      </c>
      <c r="M10" s="168">
        <f>(L10/$H$9)*100</f>
        <v>13.750874737578728</v>
      </c>
    </row>
    <row r="11" spans="5:13" ht="27" customHeight="1" x14ac:dyDescent="0.25">
      <c r="E11" s="164" t="s">
        <v>205</v>
      </c>
      <c r="F11" s="165">
        <v>0</v>
      </c>
      <c r="G11" s="166">
        <f>(F11/$F$9)*100</f>
        <v>0</v>
      </c>
      <c r="H11" s="167">
        <f>SUM(L11+J11)</f>
        <v>0</v>
      </c>
      <c r="I11" s="168">
        <f>(H11/$H$9)*100</f>
        <v>0</v>
      </c>
      <c r="J11" s="169">
        <v>0</v>
      </c>
      <c r="K11" s="168">
        <f>(J11/$H$9)*100</f>
        <v>0</v>
      </c>
      <c r="L11" s="169">
        <v>0</v>
      </c>
      <c r="M11" s="168">
        <f>(L11/$H$9)*100</f>
        <v>0</v>
      </c>
    </row>
    <row r="12" spans="5:13" ht="27" customHeight="1" x14ac:dyDescent="0.25">
      <c r="E12" s="164" t="s">
        <v>206</v>
      </c>
      <c r="F12" s="170">
        <v>0</v>
      </c>
      <c r="G12" s="166">
        <f>(F12/$F$9)*100</f>
        <v>0</v>
      </c>
      <c r="H12" s="171">
        <f>SUM(L12+J12)</f>
        <v>0</v>
      </c>
      <c r="I12" s="168">
        <f>(H12/$H$9)*100</f>
        <v>0</v>
      </c>
      <c r="J12" s="170">
        <v>0</v>
      </c>
      <c r="K12" s="168">
        <f>(J12/$H$9)*100</f>
        <v>0</v>
      </c>
      <c r="L12" s="170">
        <v>0</v>
      </c>
      <c r="M12" s="168">
        <f>(L12/$H$9)*100</f>
        <v>0</v>
      </c>
    </row>
    <row r="13" spans="5:13" ht="27.75" customHeight="1" x14ac:dyDescent="0.25">
      <c r="E13" s="164" t="s">
        <v>207</v>
      </c>
      <c r="F13" s="172">
        <v>3</v>
      </c>
      <c r="G13" s="166">
        <f>(F13/$F$9)*100</f>
        <v>37.5</v>
      </c>
      <c r="H13" s="167">
        <f>SUM(L13+J13)</f>
        <v>3745</v>
      </c>
      <c r="I13" s="168">
        <f>(H13/$H$9)*100</f>
        <v>43.678563097737346</v>
      </c>
      <c r="J13" s="171">
        <v>2741</v>
      </c>
      <c r="K13" s="168">
        <f>(J13/$H$9)*100</f>
        <v>31.968742710520175</v>
      </c>
      <c r="L13" s="169">
        <v>1004</v>
      </c>
      <c r="M13" s="168">
        <f>(L13/$H$9)*100</f>
        <v>11.709820387217167</v>
      </c>
    </row>
    <row r="14" spans="5:13" ht="27.75" customHeight="1" x14ac:dyDescent="0.25">
      <c r="E14" s="173" t="s">
        <v>208</v>
      </c>
      <c r="F14" s="174">
        <v>0</v>
      </c>
      <c r="G14" s="166">
        <f>(F14/$F$9)*100</f>
        <v>0</v>
      </c>
      <c r="H14" s="175">
        <f>SUM(L14+J14)</f>
        <v>0</v>
      </c>
      <c r="I14" s="168">
        <f>(H14/$H$9)*100</f>
        <v>0</v>
      </c>
      <c r="J14" s="171">
        <v>0</v>
      </c>
      <c r="K14" s="168">
        <f>(J14/$H$9)*100</f>
        <v>0</v>
      </c>
      <c r="L14" s="176">
        <v>0</v>
      </c>
      <c r="M14" s="168">
        <f>(L14/$H$9)*100</f>
        <v>0</v>
      </c>
    </row>
    <row r="15" spans="5:13" ht="15.75" customHeight="1" x14ac:dyDescent="0.25">
      <c r="E15" s="313" t="s">
        <v>209</v>
      </c>
      <c r="F15" s="313"/>
      <c r="G15" s="313"/>
      <c r="H15" s="313"/>
      <c r="I15" s="313"/>
      <c r="J15" s="313"/>
      <c r="K15" s="313"/>
      <c r="L15" s="313"/>
      <c r="M15" s="313"/>
    </row>
    <row r="16" spans="5:13" x14ac:dyDescent="0.25">
      <c r="E16" s="177"/>
      <c r="F16" s="177"/>
      <c r="G16" s="177"/>
      <c r="H16" s="177"/>
      <c r="I16" s="177"/>
      <c r="J16" s="177"/>
      <c r="K16" s="177"/>
      <c r="L16" s="177"/>
      <c r="M16" s="177"/>
    </row>
    <row r="17" spans="5:13" x14ac:dyDescent="0.25">
      <c r="E17" s="178"/>
      <c r="F17" s="118"/>
      <c r="G17" s="118"/>
      <c r="H17" s="118"/>
      <c r="I17" s="118"/>
      <c r="J17" s="118"/>
      <c r="K17" s="118"/>
      <c r="L17" s="118"/>
      <c r="M17" s="118"/>
    </row>
    <row r="18" spans="5:13" x14ac:dyDescent="0.25">
      <c r="E18" s="179"/>
      <c r="F18" s="118"/>
      <c r="G18" s="118"/>
      <c r="H18" s="118"/>
      <c r="I18" s="118"/>
      <c r="J18" s="118"/>
      <c r="K18" s="118"/>
      <c r="L18" s="118"/>
      <c r="M18" s="118"/>
    </row>
    <row r="19" spans="5:13" x14ac:dyDescent="0.25">
      <c r="E19" s="118"/>
      <c r="F19" s="118"/>
    </row>
    <row r="20" spans="5:13" ht="35.25" customHeight="1" thickBot="1" x14ac:dyDescent="0.3">
      <c r="E20" s="262" t="s">
        <v>210</v>
      </c>
      <c r="F20" s="262"/>
      <c r="G20" s="262"/>
      <c r="H20" s="262"/>
      <c r="I20" s="262"/>
      <c r="J20" s="262"/>
      <c r="K20" s="262"/>
      <c r="L20" s="262"/>
      <c r="M20" s="262"/>
    </row>
    <row r="21" spans="5:13" ht="15" customHeight="1" x14ac:dyDescent="0.25">
      <c r="E21" s="306" t="s">
        <v>198</v>
      </c>
      <c r="F21" s="314" t="s">
        <v>199</v>
      </c>
      <c r="G21" s="314"/>
      <c r="H21" s="316" t="s">
        <v>200</v>
      </c>
      <c r="I21" s="316"/>
      <c r="J21" s="317" t="s">
        <v>90</v>
      </c>
      <c r="K21" s="317"/>
      <c r="L21" s="317"/>
      <c r="M21" s="317"/>
    </row>
    <row r="22" spans="5:13" x14ac:dyDescent="0.25">
      <c r="E22" s="306"/>
      <c r="F22" s="315"/>
      <c r="G22" s="315"/>
      <c r="H22" s="315"/>
      <c r="I22" s="315"/>
      <c r="J22" s="318" t="s">
        <v>202</v>
      </c>
      <c r="K22" s="318"/>
      <c r="L22" s="318" t="s">
        <v>203</v>
      </c>
      <c r="M22" s="318"/>
    </row>
    <row r="23" spans="5:13" ht="18" customHeight="1" x14ac:dyDescent="0.25">
      <c r="E23" s="306"/>
      <c r="F23" s="196" t="s">
        <v>2</v>
      </c>
      <c r="G23" s="180" t="s">
        <v>3</v>
      </c>
      <c r="H23" s="180" t="s">
        <v>2</v>
      </c>
      <c r="I23" s="180" t="s">
        <v>3</v>
      </c>
      <c r="J23" s="181" t="s">
        <v>2</v>
      </c>
      <c r="K23" s="181" t="s">
        <v>3</v>
      </c>
      <c r="L23" s="181" t="s">
        <v>2</v>
      </c>
      <c r="M23" s="180" t="s">
        <v>3</v>
      </c>
    </row>
    <row r="24" spans="5:13" ht="20.25" customHeight="1" x14ac:dyDescent="0.25">
      <c r="E24" s="200" t="s">
        <v>4</v>
      </c>
      <c r="F24" s="182">
        <f>SUM(F25:F29)</f>
        <v>2</v>
      </c>
      <c r="G24" s="182">
        <f t="shared" ref="G24:M24" si="1">SUM(G25:G29)</f>
        <v>100</v>
      </c>
      <c r="H24" s="183">
        <f>SUM(H25:H29)</f>
        <v>527</v>
      </c>
      <c r="I24" s="184">
        <f t="shared" si="1"/>
        <v>100</v>
      </c>
      <c r="J24" s="182">
        <f t="shared" si="1"/>
        <v>513</v>
      </c>
      <c r="K24" s="185">
        <f t="shared" si="1"/>
        <v>0</v>
      </c>
      <c r="L24" s="182">
        <f t="shared" si="1"/>
        <v>14</v>
      </c>
      <c r="M24" s="185">
        <f t="shared" si="1"/>
        <v>2.6565464895635675</v>
      </c>
    </row>
    <row r="25" spans="5:13" ht="33" customHeight="1" x14ac:dyDescent="0.25">
      <c r="E25" s="186" t="s">
        <v>204</v>
      </c>
      <c r="F25" s="172">
        <v>0</v>
      </c>
      <c r="G25" s="187">
        <f>(F25/$F$24)*100</f>
        <v>0</v>
      </c>
      <c r="H25" s="171">
        <f>SUM(L25+J25)</f>
        <v>0</v>
      </c>
      <c r="I25" s="195">
        <f>(H25/$H$24)*100</f>
        <v>0</v>
      </c>
      <c r="J25" s="195">
        <v>0</v>
      </c>
      <c r="K25" s="195">
        <f>(J25/$H$24)*100</f>
        <v>0</v>
      </c>
      <c r="L25" s="171">
        <v>0</v>
      </c>
      <c r="M25" s="187">
        <f>(L25/$H$24)*100</f>
        <v>0</v>
      </c>
    </row>
    <row r="26" spans="5:13" ht="28.5" customHeight="1" x14ac:dyDescent="0.25">
      <c r="E26" s="186" t="s">
        <v>205</v>
      </c>
      <c r="F26" s="172">
        <v>0</v>
      </c>
      <c r="G26" s="187">
        <f>(F26/$F$24)*100</f>
        <v>0</v>
      </c>
      <c r="H26" s="171">
        <v>0</v>
      </c>
      <c r="I26" s="195">
        <f>(H26/$H$24)*100</f>
        <v>0</v>
      </c>
      <c r="J26" s="171">
        <v>0</v>
      </c>
      <c r="K26" s="195">
        <f>(J26/$H$24)*100</f>
        <v>0</v>
      </c>
      <c r="L26" s="172">
        <v>0</v>
      </c>
      <c r="M26" s="187">
        <f>(L26/$H$24)*100</f>
        <v>0</v>
      </c>
    </row>
    <row r="27" spans="5:13" ht="30.75" customHeight="1" x14ac:dyDescent="0.25">
      <c r="E27" s="186" t="s">
        <v>207</v>
      </c>
      <c r="F27" s="172">
        <v>2</v>
      </c>
      <c r="G27" s="187">
        <f>(F27/$F$24)*100</f>
        <v>100</v>
      </c>
      <c r="H27" s="171">
        <f>SUM(L27+J27)</f>
        <v>527</v>
      </c>
      <c r="I27" s="195">
        <f>(H27/$H$24)*100</f>
        <v>100</v>
      </c>
      <c r="J27" s="171">
        <v>513</v>
      </c>
      <c r="K27" s="195">
        <v>0</v>
      </c>
      <c r="L27" s="171">
        <v>14</v>
      </c>
      <c r="M27" s="187">
        <f>(L27/$H$24)*100</f>
        <v>2.6565464895635675</v>
      </c>
    </row>
    <row r="28" spans="5:13" ht="30.75" customHeight="1" x14ac:dyDescent="0.25">
      <c r="E28" s="188" t="s">
        <v>208</v>
      </c>
      <c r="F28" s="174">
        <v>0</v>
      </c>
      <c r="G28" s="187">
        <f>(F28/$F$24)*100</f>
        <v>0</v>
      </c>
      <c r="H28" s="171">
        <f>SUM(L28+J28)</f>
        <v>0</v>
      </c>
      <c r="I28" s="195">
        <f>(H28/$H$24)*100</f>
        <v>0</v>
      </c>
      <c r="J28" s="174">
        <v>0</v>
      </c>
      <c r="K28" s="195">
        <f>(J28/$H$24)*100</f>
        <v>0</v>
      </c>
      <c r="L28" s="174">
        <v>0</v>
      </c>
      <c r="M28" s="187">
        <f>(L28/$H$24)*100</f>
        <v>0</v>
      </c>
    </row>
    <row r="29" spans="5:13" ht="32.25" customHeight="1" x14ac:dyDescent="0.25">
      <c r="E29" s="189" t="s">
        <v>206</v>
      </c>
      <c r="F29" s="197">
        <v>0</v>
      </c>
      <c r="G29" s="190">
        <f>(F29/$F$24)*100</f>
        <v>0</v>
      </c>
      <c r="H29" s="198">
        <f>SUM(L29+J29)</f>
        <v>0</v>
      </c>
      <c r="I29" s="197">
        <v>0</v>
      </c>
      <c r="J29" s="197">
        <v>0</v>
      </c>
      <c r="K29" s="199">
        <f>(J29/$H$24)*100</f>
        <v>0</v>
      </c>
      <c r="L29" s="197">
        <v>0</v>
      </c>
      <c r="M29" s="190">
        <f>(L29/$H$24)*100</f>
        <v>0</v>
      </c>
    </row>
    <row r="30" spans="5:13" ht="17.25" customHeight="1" x14ac:dyDescent="0.25">
      <c r="E30" s="312" t="s">
        <v>211</v>
      </c>
      <c r="F30" s="312"/>
      <c r="G30" s="312"/>
      <c r="H30" s="312"/>
      <c r="I30" s="312"/>
      <c r="J30" s="312"/>
      <c r="K30" s="312"/>
      <c r="L30" s="312"/>
      <c r="M30" s="312"/>
    </row>
    <row r="31" spans="5:13" x14ac:dyDescent="0.25">
      <c r="E31" s="191"/>
      <c r="F31" s="20"/>
      <c r="G31" s="192"/>
      <c r="H31" s="192"/>
      <c r="I31" s="192"/>
    </row>
    <row r="32" spans="5:13" x14ac:dyDescent="0.25">
      <c r="E32" s="191"/>
      <c r="F32" s="192"/>
      <c r="G32" s="192"/>
      <c r="H32" s="20"/>
      <c r="I32" s="192"/>
    </row>
    <row r="33" spans="5:10" x14ac:dyDescent="0.25">
      <c r="E33" s="118"/>
      <c r="F33" s="118"/>
      <c r="G33" s="118"/>
    </row>
    <row r="34" spans="5:10" x14ac:dyDescent="0.25">
      <c r="E34" s="118"/>
      <c r="F34" s="118"/>
      <c r="G34" s="118"/>
    </row>
    <row r="35" spans="5:10" x14ac:dyDescent="0.25">
      <c r="E35" s="118"/>
      <c r="F35" s="118"/>
      <c r="G35" s="118"/>
    </row>
    <row r="36" spans="5:10" x14ac:dyDescent="0.25">
      <c r="E36" s="118"/>
      <c r="F36" s="118"/>
      <c r="G36" s="118"/>
    </row>
    <row r="37" spans="5:10" x14ac:dyDescent="0.25">
      <c r="E37" s="118"/>
      <c r="F37" s="118"/>
      <c r="G37" s="118"/>
    </row>
    <row r="38" spans="5:10" x14ac:dyDescent="0.25">
      <c r="J38" s="193"/>
    </row>
  </sheetData>
  <mergeCells count="17">
    <mergeCell ref="E30:M30"/>
    <mergeCell ref="E15:M15"/>
    <mergeCell ref="E20:M20"/>
    <mergeCell ref="E21:E23"/>
    <mergeCell ref="F21:G22"/>
    <mergeCell ref="H21:I22"/>
    <mergeCell ref="J21:M21"/>
    <mergeCell ref="J22:K22"/>
    <mergeCell ref="L22:M22"/>
    <mergeCell ref="E4:M4"/>
    <mergeCell ref="E5:E8"/>
    <mergeCell ref="F5:G7"/>
    <mergeCell ref="H5:I6"/>
    <mergeCell ref="J5:M6"/>
    <mergeCell ref="H7:I7"/>
    <mergeCell ref="J7:K7"/>
    <mergeCell ref="L7: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S29"/>
  <sheetViews>
    <sheetView workbookViewId="0">
      <selection activeCell="N8" sqref="N8"/>
    </sheetView>
  </sheetViews>
  <sheetFormatPr baseColWidth="10" defaultRowHeight="15" x14ac:dyDescent="0.25"/>
  <cols>
    <col min="4" max="4" width="58.140625" customWidth="1"/>
    <col min="5" max="5" width="17.28515625" customWidth="1"/>
    <col min="6" max="6" width="14.140625" customWidth="1"/>
    <col min="7" max="7" width="13.42578125" customWidth="1"/>
    <col min="8" max="8" width="13.7109375" customWidth="1"/>
    <col min="9" max="9" width="17.85546875" customWidth="1"/>
    <col min="10" max="10" width="14.85546875" customWidth="1"/>
  </cols>
  <sheetData>
    <row r="2" spans="4:45" ht="18" x14ac:dyDescent="0.25">
      <c r="D2" s="259" t="s">
        <v>197</v>
      </c>
      <c r="E2" s="259"/>
      <c r="F2" s="259"/>
      <c r="G2" s="259"/>
      <c r="H2" s="259"/>
      <c r="I2" s="259"/>
      <c r="J2" s="259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</row>
    <row r="3" spans="4:45" ht="15.75" x14ac:dyDescent="0.25">
      <c r="D3" s="319" t="s">
        <v>1</v>
      </c>
      <c r="E3" s="202"/>
      <c r="F3" s="321"/>
      <c r="G3" s="321"/>
      <c r="H3" s="321"/>
      <c r="I3" s="321"/>
      <c r="J3" s="321"/>
    </row>
    <row r="4" spans="4:45" ht="30" x14ac:dyDescent="0.25">
      <c r="D4" s="319"/>
      <c r="E4" s="203" t="s">
        <v>212</v>
      </c>
      <c r="F4" s="204" t="s">
        <v>204</v>
      </c>
      <c r="G4" s="203" t="s">
        <v>214</v>
      </c>
      <c r="H4" s="203" t="s">
        <v>215</v>
      </c>
      <c r="I4" s="203" t="s">
        <v>213</v>
      </c>
      <c r="J4" s="204" t="s">
        <v>208</v>
      </c>
    </row>
    <row r="5" spans="4:45" ht="20.25" customHeight="1" x14ac:dyDescent="0.25">
      <c r="D5" s="320"/>
      <c r="E5" s="205" t="s">
        <v>2</v>
      </c>
      <c r="F5" s="206" t="s">
        <v>2</v>
      </c>
      <c r="G5" s="206" t="s">
        <v>2</v>
      </c>
      <c r="H5" s="206" t="s">
        <v>2</v>
      </c>
      <c r="I5" s="206" t="s">
        <v>2</v>
      </c>
      <c r="J5" s="206" t="s">
        <v>2</v>
      </c>
    </row>
    <row r="6" spans="4:45" x14ac:dyDescent="0.25">
      <c r="D6" s="207" t="s">
        <v>4</v>
      </c>
      <c r="E6" s="208">
        <f t="shared" ref="E6:J6" si="0">SUM(E7:E28)</f>
        <v>8</v>
      </c>
      <c r="F6" s="209">
        <f t="shared" si="0"/>
        <v>5</v>
      </c>
      <c r="G6" s="210">
        <f t="shared" si="0"/>
        <v>0</v>
      </c>
      <c r="H6" s="210">
        <f t="shared" si="0"/>
        <v>3</v>
      </c>
      <c r="I6" s="210">
        <f t="shared" si="0"/>
        <v>0</v>
      </c>
      <c r="J6" s="210">
        <f t="shared" si="0"/>
        <v>0</v>
      </c>
    </row>
    <row r="7" spans="4:45" ht="21" customHeight="1" x14ac:dyDescent="0.25">
      <c r="D7" s="215" t="s">
        <v>5</v>
      </c>
      <c r="E7" s="211">
        <f>SUM(J7+I7+H7+G7+F7)</f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</row>
    <row r="8" spans="4:45" ht="21.75" customHeight="1" x14ac:dyDescent="0.25">
      <c r="D8" s="216" t="s">
        <v>6</v>
      </c>
      <c r="E8" s="211">
        <f t="shared" ref="E8:E28" si="1">SUM(J8+I8+H8+G8+F8)</f>
        <v>3</v>
      </c>
      <c r="F8" s="212">
        <v>2</v>
      </c>
      <c r="G8" s="212">
        <v>0</v>
      </c>
      <c r="H8" s="212">
        <v>1</v>
      </c>
      <c r="I8" s="212">
        <v>0</v>
      </c>
      <c r="J8" s="212">
        <v>0</v>
      </c>
    </row>
    <row r="9" spans="4:45" ht="24" customHeight="1" x14ac:dyDescent="0.25">
      <c r="D9" s="216" t="s">
        <v>7</v>
      </c>
      <c r="E9" s="211">
        <f t="shared" si="1"/>
        <v>1</v>
      </c>
      <c r="F9" s="212">
        <v>1</v>
      </c>
      <c r="G9" s="212">
        <v>0</v>
      </c>
      <c r="H9" s="213">
        <v>0</v>
      </c>
      <c r="I9" s="212">
        <v>0</v>
      </c>
      <c r="J9" s="212">
        <v>0</v>
      </c>
    </row>
    <row r="10" spans="4:45" ht="20.25" customHeight="1" x14ac:dyDescent="0.25">
      <c r="D10" s="215" t="s">
        <v>8</v>
      </c>
      <c r="E10" s="211">
        <f t="shared" si="1"/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</row>
    <row r="11" spans="4:45" ht="31.5" customHeight="1" x14ac:dyDescent="0.25">
      <c r="D11" s="215" t="s">
        <v>9</v>
      </c>
      <c r="E11" s="211">
        <f t="shared" si="1"/>
        <v>1</v>
      </c>
      <c r="F11" s="212">
        <v>1</v>
      </c>
      <c r="G11" s="212">
        <v>0</v>
      </c>
      <c r="H11" s="212">
        <v>0</v>
      </c>
      <c r="I11" s="212">
        <v>0</v>
      </c>
      <c r="J11" s="212">
        <v>0</v>
      </c>
    </row>
    <row r="12" spans="4:45" ht="22.5" customHeight="1" x14ac:dyDescent="0.25">
      <c r="D12" s="216" t="s">
        <v>10</v>
      </c>
      <c r="E12" s="211">
        <f t="shared" si="1"/>
        <v>0</v>
      </c>
      <c r="F12" s="212">
        <v>0</v>
      </c>
      <c r="G12" s="212">
        <v>0</v>
      </c>
      <c r="H12" s="213">
        <v>0</v>
      </c>
      <c r="I12" s="212">
        <v>0</v>
      </c>
      <c r="J12" s="212">
        <v>0</v>
      </c>
    </row>
    <row r="13" spans="4:45" ht="31.5" customHeight="1" x14ac:dyDescent="0.25">
      <c r="D13" s="215" t="s">
        <v>11</v>
      </c>
      <c r="E13" s="211">
        <f t="shared" si="1"/>
        <v>2</v>
      </c>
      <c r="F13" s="212">
        <v>1</v>
      </c>
      <c r="G13" s="212">
        <v>0</v>
      </c>
      <c r="H13" s="212">
        <v>1</v>
      </c>
      <c r="I13" s="212">
        <v>0</v>
      </c>
      <c r="J13" s="212">
        <v>0</v>
      </c>
    </row>
    <row r="14" spans="4:45" ht="20.25" customHeight="1" x14ac:dyDescent="0.25">
      <c r="D14" s="216" t="s">
        <v>12</v>
      </c>
      <c r="E14" s="211">
        <f t="shared" si="1"/>
        <v>0</v>
      </c>
      <c r="F14" s="212">
        <v>0</v>
      </c>
      <c r="G14" s="212">
        <v>0</v>
      </c>
      <c r="H14" s="213">
        <v>0</v>
      </c>
      <c r="I14" s="212">
        <v>0</v>
      </c>
      <c r="J14" s="212">
        <v>0</v>
      </c>
    </row>
    <row r="15" spans="4:45" ht="21.75" customHeight="1" x14ac:dyDescent="0.25">
      <c r="D15" s="215" t="s">
        <v>13</v>
      </c>
      <c r="E15" s="211">
        <f t="shared" si="1"/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</row>
    <row r="16" spans="4:45" ht="21" customHeight="1" x14ac:dyDescent="0.25">
      <c r="D16" s="216" t="s">
        <v>14</v>
      </c>
      <c r="E16" s="211">
        <f t="shared" si="1"/>
        <v>1</v>
      </c>
      <c r="F16" s="212">
        <v>0</v>
      </c>
      <c r="G16" s="212">
        <v>0</v>
      </c>
      <c r="H16" s="212">
        <v>1</v>
      </c>
      <c r="I16" s="212">
        <v>0</v>
      </c>
      <c r="J16" s="212">
        <v>0</v>
      </c>
    </row>
    <row r="17" spans="4:10" ht="20.25" customHeight="1" x14ac:dyDescent="0.25">
      <c r="D17" s="215" t="s">
        <v>15</v>
      </c>
      <c r="E17" s="211">
        <f t="shared" si="1"/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</row>
    <row r="18" spans="4:10" ht="23.25" customHeight="1" x14ac:dyDescent="0.25">
      <c r="D18" s="216" t="s">
        <v>16</v>
      </c>
      <c r="E18" s="211">
        <f t="shared" si="1"/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</row>
    <row r="19" spans="4:10" ht="20.25" customHeight="1" x14ac:dyDescent="0.25">
      <c r="D19" s="216" t="s">
        <v>17</v>
      </c>
      <c r="E19" s="211">
        <f t="shared" si="1"/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</row>
    <row r="20" spans="4:10" ht="22.5" customHeight="1" x14ac:dyDescent="0.25">
      <c r="D20" s="215" t="s">
        <v>18</v>
      </c>
      <c r="E20" s="211">
        <f t="shared" si="1"/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</row>
    <row r="21" spans="4:10" ht="32.25" customHeight="1" x14ac:dyDescent="0.25">
      <c r="D21" s="215" t="s">
        <v>19</v>
      </c>
      <c r="E21" s="211">
        <f t="shared" si="1"/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</row>
    <row r="22" spans="4:10" ht="23.25" customHeight="1" x14ac:dyDescent="0.25">
      <c r="D22" s="216" t="s">
        <v>20</v>
      </c>
      <c r="E22" s="211">
        <f t="shared" si="1"/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</row>
    <row r="23" spans="4:10" ht="30" x14ac:dyDescent="0.25">
      <c r="D23" s="215" t="s">
        <v>21</v>
      </c>
      <c r="E23" s="211">
        <f t="shared" si="1"/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</row>
    <row r="24" spans="4:10" ht="24" customHeight="1" x14ac:dyDescent="0.25">
      <c r="D24" s="215" t="s">
        <v>22</v>
      </c>
      <c r="E24" s="211">
        <f t="shared" si="1"/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</row>
    <row r="25" spans="4:10" ht="21.75" customHeight="1" x14ac:dyDescent="0.25">
      <c r="D25" s="215" t="s">
        <v>23</v>
      </c>
      <c r="E25" s="211">
        <f t="shared" si="1"/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</row>
    <row r="26" spans="4:10" ht="32.25" customHeight="1" x14ac:dyDescent="0.25">
      <c r="D26" s="215" t="s">
        <v>24</v>
      </c>
      <c r="E26" s="211">
        <f t="shared" si="1"/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</row>
    <row r="27" spans="4:10" ht="21.75" customHeight="1" x14ac:dyDescent="0.25">
      <c r="D27" s="216" t="s">
        <v>25</v>
      </c>
      <c r="E27" s="211">
        <f t="shared" si="1"/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</row>
    <row r="28" spans="4:10" ht="18.75" customHeight="1" x14ac:dyDescent="0.25">
      <c r="D28" s="217" t="s">
        <v>26</v>
      </c>
      <c r="E28" s="214">
        <f t="shared" si="1"/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</row>
    <row r="29" spans="4:10" x14ac:dyDescent="0.25">
      <c r="D29" s="312" t="s">
        <v>209</v>
      </c>
      <c r="E29" s="312"/>
      <c r="F29" s="312"/>
      <c r="G29" s="312"/>
      <c r="H29" s="312"/>
      <c r="I29" s="312"/>
      <c r="J29" s="312"/>
    </row>
  </sheetData>
  <mergeCells count="4">
    <mergeCell ref="D2:J2"/>
    <mergeCell ref="D3:D5"/>
    <mergeCell ref="F3:J3"/>
    <mergeCell ref="D29:J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9"/>
  <sheetViews>
    <sheetView tabSelected="1" workbookViewId="0">
      <selection activeCell="D2" sqref="D2:J2"/>
    </sheetView>
  </sheetViews>
  <sheetFormatPr baseColWidth="10" defaultRowHeight="15" x14ac:dyDescent="0.25"/>
  <cols>
    <col min="4" max="4" width="58.140625" customWidth="1"/>
    <col min="5" max="5" width="15.42578125" customWidth="1"/>
    <col min="6" max="6" width="15.5703125" customWidth="1"/>
    <col min="7" max="7" width="15" customWidth="1"/>
    <col min="8" max="8" width="13.85546875" customWidth="1"/>
    <col min="9" max="9" width="16.7109375" customWidth="1"/>
    <col min="10" max="10" width="14" customWidth="1"/>
  </cols>
  <sheetData>
    <row r="2" spans="4:10" ht="19.5" customHeight="1" x14ac:dyDescent="0.25">
      <c r="D2" s="283" t="s">
        <v>216</v>
      </c>
      <c r="E2" s="283"/>
      <c r="F2" s="283"/>
      <c r="G2" s="283"/>
      <c r="H2" s="283"/>
      <c r="I2" s="283"/>
      <c r="J2" s="283"/>
    </row>
    <row r="3" spans="4:10" ht="15.75" x14ac:dyDescent="0.25">
      <c r="D3" s="322" t="s">
        <v>1</v>
      </c>
      <c r="E3" s="218"/>
      <c r="F3" s="323"/>
      <c r="G3" s="323"/>
      <c r="H3" s="323"/>
      <c r="I3" s="323"/>
      <c r="J3" s="323"/>
    </row>
    <row r="4" spans="4:10" ht="30" x14ac:dyDescent="0.25">
      <c r="D4" s="319"/>
      <c r="E4" s="203" t="s">
        <v>212</v>
      </c>
      <c r="F4" s="204" t="s">
        <v>204</v>
      </c>
      <c r="G4" s="203" t="s">
        <v>214</v>
      </c>
      <c r="H4" s="203" t="s">
        <v>215</v>
      </c>
      <c r="I4" s="203" t="s">
        <v>213</v>
      </c>
      <c r="J4" s="204" t="s">
        <v>208</v>
      </c>
    </row>
    <row r="5" spans="4:10" ht="20.25" customHeight="1" x14ac:dyDescent="0.25">
      <c r="D5" s="320"/>
      <c r="E5" s="205" t="s">
        <v>2</v>
      </c>
      <c r="F5" s="206" t="s">
        <v>2</v>
      </c>
      <c r="G5" s="206" t="s">
        <v>2</v>
      </c>
      <c r="H5" s="206" t="s">
        <v>2</v>
      </c>
      <c r="I5" s="206" t="s">
        <v>2</v>
      </c>
      <c r="J5" s="206" t="s">
        <v>2</v>
      </c>
    </row>
    <row r="6" spans="4:10" x14ac:dyDescent="0.25">
      <c r="D6" s="207" t="s">
        <v>4</v>
      </c>
      <c r="E6" s="208">
        <f t="shared" ref="E6:J6" si="0">SUM(E7:E28)</f>
        <v>2</v>
      </c>
      <c r="F6" s="209">
        <f t="shared" si="0"/>
        <v>0</v>
      </c>
      <c r="G6" s="210">
        <f t="shared" si="0"/>
        <v>0</v>
      </c>
      <c r="H6" s="210">
        <f t="shared" si="0"/>
        <v>2</v>
      </c>
      <c r="I6" s="210">
        <f t="shared" si="0"/>
        <v>0</v>
      </c>
      <c r="J6" s="210">
        <f t="shared" si="0"/>
        <v>0</v>
      </c>
    </row>
    <row r="7" spans="4:10" ht="18.75" customHeight="1" x14ac:dyDescent="0.25">
      <c r="D7" s="215" t="s">
        <v>5</v>
      </c>
      <c r="E7" s="211">
        <f>SUM(J7+I7+H7+G7+F7)</f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</row>
    <row r="8" spans="4:10" ht="21.75" customHeight="1" x14ac:dyDescent="0.25">
      <c r="D8" s="216" t="s">
        <v>6</v>
      </c>
      <c r="E8" s="211">
        <f t="shared" ref="E8:E28" si="1">SUM(J8+I8+H8+G8+F8)</f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</row>
    <row r="9" spans="4:10" ht="18.75" customHeight="1" x14ac:dyDescent="0.25">
      <c r="D9" s="216" t="s">
        <v>7</v>
      </c>
      <c r="E9" s="211">
        <f t="shared" si="1"/>
        <v>0</v>
      </c>
      <c r="F9" s="212">
        <v>0</v>
      </c>
      <c r="G9" s="212">
        <v>0</v>
      </c>
      <c r="H9" s="213">
        <v>0</v>
      </c>
      <c r="I9" s="212">
        <v>0</v>
      </c>
      <c r="J9" s="212">
        <v>0</v>
      </c>
    </row>
    <row r="10" spans="4:10" ht="21.75" customHeight="1" x14ac:dyDescent="0.25">
      <c r="D10" s="215" t="s">
        <v>8</v>
      </c>
      <c r="E10" s="211">
        <f t="shared" si="1"/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</row>
    <row r="11" spans="4:10" ht="30.75" customHeight="1" x14ac:dyDescent="0.25">
      <c r="D11" s="215" t="s">
        <v>9</v>
      </c>
      <c r="E11" s="211">
        <f t="shared" si="1"/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</row>
    <row r="12" spans="4:10" ht="21" customHeight="1" x14ac:dyDescent="0.25">
      <c r="D12" s="216" t="s">
        <v>10</v>
      </c>
      <c r="E12" s="211">
        <f t="shared" si="1"/>
        <v>0</v>
      </c>
      <c r="F12" s="212">
        <v>0</v>
      </c>
      <c r="G12" s="212">
        <v>0</v>
      </c>
      <c r="H12" s="213">
        <v>0</v>
      </c>
      <c r="I12" s="212">
        <v>0</v>
      </c>
      <c r="J12" s="212">
        <v>0</v>
      </c>
    </row>
    <row r="13" spans="4:10" ht="30" x14ac:dyDescent="0.25">
      <c r="D13" s="215" t="s">
        <v>11</v>
      </c>
      <c r="E13" s="211">
        <f t="shared" si="1"/>
        <v>2</v>
      </c>
      <c r="F13" s="212">
        <v>0</v>
      </c>
      <c r="G13" s="212">
        <v>0</v>
      </c>
      <c r="H13" s="212">
        <v>2</v>
      </c>
      <c r="I13" s="212">
        <v>0</v>
      </c>
      <c r="J13" s="212">
        <v>0</v>
      </c>
    </row>
    <row r="14" spans="4:10" ht="19.5" customHeight="1" x14ac:dyDescent="0.25">
      <c r="D14" s="216" t="s">
        <v>12</v>
      </c>
      <c r="E14" s="211">
        <f t="shared" si="1"/>
        <v>0</v>
      </c>
      <c r="F14" s="212">
        <v>0</v>
      </c>
      <c r="G14" s="212">
        <v>0</v>
      </c>
      <c r="H14" s="213">
        <v>0</v>
      </c>
      <c r="I14" s="212">
        <v>0</v>
      </c>
      <c r="J14" s="212">
        <v>0</v>
      </c>
    </row>
    <row r="15" spans="4:10" ht="19.5" customHeight="1" x14ac:dyDescent="0.25">
      <c r="D15" s="215" t="s">
        <v>13</v>
      </c>
      <c r="E15" s="211">
        <f t="shared" si="1"/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</row>
    <row r="16" spans="4:10" ht="20.25" customHeight="1" x14ac:dyDescent="0.25">
      <c r="D16" s="216" t="s">
        <v>14</v>
      </c>
      <c r="E16" s="211">
        <f t="shared" si="1"/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</row>
    <row r="17" spans="4:10" ht="17.25" customHeight="1" x14ac:dyDescent="0.25">
      <c r="D17" s="215" t="s">
        <v>15</v>
      </c>
      <c r="E17" s="211">
        <f t="shared" si="1"/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</row>
    <row r="18" spans="4:10" ht="22.5" customHeight="1" x14ac:dyDescent="0.25">
      <c r="D18" s="216" t="s">
        <v>16</v>
      </c>
      <c r="E18" s="211">
        <f t="shared" si="1"/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</row>
    <row r="19" spans="4:10" ht="21" customHeight="1" x14ac:dyDescent="0.25">
      <c r="D19" s="216" t="s">
        <v>17</v>
      </c>
      <c r="E19" s="211">
        <f t="shared" si="1"/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</row>
    <row r="20" spans="4:10" ht="19.5" customHeight="1" x14ac:dyDescent="0.25">
      <c r="D20" s="215" t="s">
        <v>18</v>
      </c>
      <c r="E20" s="211">
        <f t="shared" si="1"/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</row>
    <row r="21" spans="4:10" ht="30" x14ac:dyDescent="0.25">
      <c r="D21" s="215" t="s">
        <v>19</v>
      </c>
      <c r="E21" s="211">
        <f t="shared" si="1"/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</row>
    <row r="22" spans="4:10" ht="20.25" customHeight="1" x14ac:dyDescent="0.25">
      <c r="D22" s="216" t="s">
        <v>20</v>
      </c>
      <c r="E22" s="211">
        <f t="shared" si="1"/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</row>
    <row r="23" spans="4:10" ht="30" x14ac:dyDescent="0.25">
      <c r="D23" s="215" t="s">
        <v>21</v>
      </c>
      <c r="E23" s="211">
        <f t="shared" si="1"/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</row>
    <row r="24" spans="4:10" ht="20.25" customHeight="1" x14ac:dyDescent="0.25">
      <c r="D24" s="215" t="s">
        <v>22</v>
      </c>
      <c r="E24" s="211">
        <f t="shared" si="1"/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</row>
    <row r="25" spans="4:10" ht="19.5" customHeight="1" x14ac:dyDescent="0.25">
      <c r="D25" s="215" t="s">
        <v>23</v>
      </c>
      <c r="E25" s="211">
        <f t="shared" si="1"/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</row>
    <row r="26" spans="4:10" ht="34.5" customHeight="1" x14ac:dyDescent="0.25">
      <c r="D26" s="215" t="s">
        <v>24</v>
      </c>
      <c r="E26" s="211">
        <f t="shared" si="1"/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</row>
    <row r="27" spans="4:10" ht="21.75" customHeight="1" x14ac:dyDescent="0.25">
      <c r="D27" s="216" t="s">
        <v>25</v>
      </c>
      <c r="E27" s="211">
        <f t="shared" si="1"/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</row>
    <row r="28" spans="4:10" ht="21.75" customHeight="1" x14ac:dyDescent="0.25">
      <c r="D28" s="217" t="s">
        <v>26</v>
      </c>
      <c r="E28" s="214">
        <f t="shared" si="1"/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</row>
    <row r="29" spans="4:10" ht="15.75" x14ac:dyDescent="0.3">
      <c r="D29" s="324" t="s">
        <v>209</v>
      </c>
      <c r="E29" s="324"/>
      <c r="F29" s="324"/>
      <c r="G29" s="324"/>
      <c r="H29" s="324"/>
      <c r="I29" s="324"/>
      <c r="J29" s="324"/>
    </row>
  </sheetData>
  <mergeCells count="4">
    <mergeCell ref="D2:J2"/>
    <mergeCell ref="D3:D5"/>
    <mergeCell ref="F3:J3"/>
    <mergeCell ref="D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Inspección</vt:lpstr>
      <vt:lpstr>Asistencia Judicial 1</vt:lpstr>
      <vt:lpstr>Asistencia Judicial 2</vt:lpstr>
      <vt:lpstr>Asistencia Judicial 3</vt:lpstr>
      <vt:lpstr>Asistencia Judicial 4</vt:lpstr>
      <vt:lpstr>Higiene y Seguridad 1</vt:lpstr>
      <vt:lpstr>Higiene y Seguridad 2</vt:lpstr>
      <vt:lpstr>Higiene y Seguridad 3</vt:lpstr>
      <vt:lpstr>Higiene y Seguridad 4</vt:lpstr>
      <vt:lpstr>Trabajo Infantil 1</vt:lpstr>
      <vt:lpstr>Trabajo Infantil 2</vt:lpstr>
      <vt:lpstr>Trabajo Infantil 3</vt:lpstr>
      <vt:lpstr>Mediación 1</vt:lpstr>
      <vt:lpstr>Mediación 2 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2024-07-25T14:11:27Z</dcterms:created>
  <dcterms:modified xsi:type="dcterms:W3CDTF">2024-07-26T11:42:37Z</dcterms:modified>
</cp:coreProperties>
</file>